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Forms\"/>
    </mc:Choice>
  </mc:AlternateContent>
  <xr:revisionPtr revIDLastSave="0" documentId="8_{8B46CC2B-D882-44D7-8C1D-650D584D22F8}" xr6:coauthVersionLast="33" xr6:coauthVersionMax="33" xr10:uidLastSave="{00000000-0000-0000-0000-000000000000}"/>
  <bookViews>
    <workbookView xWindow="480" yWindow="105" windowWidth="15090" windowHeight="17445" xr2:uid="{00000000-000D-0000-FFFF-FFFF00000000}"/>
  </bookViews>
  <sheets>
    <sheet name="P1" sheetId="1" r:id="rId1"/>
  </sheets>
  <definedNames>
    <definedName name="_xlnm.Print_Area" localSheetId="0">'P1'!$B$5:$AJ$65</definedName>
  </definedNames>
  <calcPr calcId="179017"/>
</workbook>
</file>

<file path=xl/calcChain.xml><?xml version="1.0" encoding="utf-8"?>
<calcChain xmlns="http://schemas.openxmlformats.org/spreadsheetml/2006/main">
  <c r="K59" i="1" l="1"/>
  <c r="C26" i="1"/>
  <c r="C25" i="1"/>
  <c r="K61" i="1" l="1"/>
  <c r="AB54" i="1"/>
  <c r="AP46" i="1" l="1"/>
  <c r="M46" i="1" s="1"/>
  <c r="K63" i="1" l="1"/>
  <c r="O63" i="1" s="1"/>
  <c r="K62" i="1"/>
  <c r="O62" i="1" s="1"/>
  <c r="O61" i="1"/>
  <c r="K60" i="1"/>
  <c r="O60" i="1" s="1"/>
  <c r="O59" i="1"/>
  <c r="K58" i="1"/>
  <c r="AF54" i="1"/>
  <c r="AB10" i="1" s="1"/>
  <c r="AM46" i="1"/>
  <c r="Q54" i="1" s="1"/>
  <c r="AM19" i="1"/>
  <c r="C18" i="1"/>
  <c r="C19" i="1" s="1"/>
  <c r="C20" i="1" s="1"/>
  <c r="C21" i="1" s="1"/>
  <c r="C22" i="1" s="1"/>
  <c r="C23" i="1" s="1"/>
  <c r="C24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AM17" i="1"/>
  <c r="AM20" i="1" s="1"/>
  <c r="K64" i="1" l="1"/>
  <c r="O58" i="1"/>
  <c r="O64" i="1" s="1"/>
</calcChain>
</file>

<file path=xl/sharedStrings.xml><?xml version="1.0" encoding="utf-8"?>
<sst xmlns="http://schemas.openxmlformats.org/spreadsheetml/2006/main" count="72" uniqueCount="70">
  <si>
    <t>MISSISSIPPI HOME CORPORATION</t>
  </si>
  <si>
    <t>BLIGHT ELIMINATION PROGRAM</t>
  </si>
  <si>
    <t>Grantee:</t>
  </si>
  <si>
    <t>Property ID:</t>
  </si>
  <si>
    <t>Structure Type:</t>
  </si>
  <si>
    <t>Property Address:</t>
  </si>
  <si>
    <t>Sq Ft:</t>
  </si>
  <si>
    <t>Parcel No.:</t>
  </si>
  <si>
    <t>Cost/Sq Ft:</t>
  </si>
  <si>
    <t>PROJECT COSTS</t>
  </si>
  <si>
    <t>Enter the estimated costs and BEP eligible cost for the property.  Refer to the Allowable Expense Chart (BEP Form 0105) for a list of  allowable costs.  MHC will only reimburse costs that are necessary and reasonable and that is supported with documentation.</t>
  </si>
  <si>
    <t>COST ITEM</t>
  </si>
  <si>
    <t>VENDOR</t>
  </si>
  <si>
    <t>EST COST</t>
  </si>
  <si>
    <t>BEP ELIGIBLE COST</t>
  </si>
  <si>
    <t xml:space="preserve">Acquisition </t>
  </si>
  <si>
    <t>Payoff Back Taxes</t>
  </si>
  <si>
    <t>Pre-demolition title work</t>
  </si>
  <si>
    <t>Appraisal Fee</t>
  </si>
  <si>
    <t>Survey</t>
  </si>
  <si>
    <t>Legal Fees to Clear Title</t>
  </si>
  <si>
    <t>Recording Fees</t>
  </si>
  <si>
    <t>Closing Fees</t>
  </si>
  <si>
    <t>Pre-Demo Architectural Engineering Costs and Estimates</t>
  </si>
  <si>
    <t>Pre-Demo Permit Fees</t>
  </si>
  <si>
    <t>Pre-Demo Asbestos Testing</t>
  </si>
  <si>
    <t>Demolition of Residential Structure</t>
  </si>
  <si>
    <t>Removal of Other Structure</t>
  </si>
  <si>
    <t>Removal of Debris</t>
  </si>
  <si>
    <t>Removal of Materials/Refuse</t>
  </si>
  <si>
    <t>Removal of Asbestos</t>
  </si>
  <si>
    <t>Removal of Lead Paint</t>
  </si>
  <si>
    <t>Removal of Hazardous Materials</t>
  </si>
  <si>
    <t>Removal of underground storage tanks</t>
  </si>
  <si>
    <t>Removal, filling of capping of septic systems and wells</t>
  </si>
  <si>
    <t>Removal of debris and garbage from illegal dumping</t>
  </si>
  <si>
    <t>Additional greening and/or improvement post demolition</t>
  </si>
  <si>
    <t>Property Maintenance Fees</t>
  </si>
  <si>
    <t>Other (specify):</t>
  </si>
  <si>
    <t>TOTAL COST</t>
  </si>
  <si>
    <t>SUMMARY OF BEP COSTS</t>
  </si>
  <si>
    <t>Cost Item</t>
  </si>
  <si>
    <t>BEP Costs</t>
  </si>
  <si>
    <t>Cost/Sq Ft</t>
  </si>
  <si>
    <t>Acquisition Costs</t>
  </si>
  <si>
    <t>Pre-demolition Costs</t>
  </si>
  <si>
    <t>Demolition Costs</t>
  </si>
  <si>
    <t>Greening Costs</t>
  </si>
  <si>
    <t>Post Demolition Costs</t>
  </si>
  <si>
    <t>Other</t>
  </si>
  <si>
    <t>TOTAL:</t>
  </si>
  <si>
    <t>Submitted By:</t>
  </si>
  <si>
    <t>SF-Detached</t>
  </si>
  <si>
    <t>SF-Attached (2-4 units)</t>
  </si>
  <si>
    <t>Foundation Slab</t>
  </si>
  <si>
    <t>BEP-</t>
  </si>
  <si>
    <t>Budget Version</t>
  </si>
  <si>
    <t>Structure Type</t>
  </si>
  <si>
    <t>Original</t>
  </si>
  <si>
    <t>Modified</t>
  </si>
  <si>
    <t>PROPERTY DEMOLITION COST ESTIMATE</t>
  </si>
  <si>
    <t>Date:</t>
  </si>
  <si>
    <t>Pre-Demo Legal Notice and Advertisement for Bids</t>
  </si>
  <si>
    <r>
      <t>Annual Property Taxes (for the 3-year Compliance Period)</t>
    </r>
    <r>
      <rPr>
        <sz val="8"/>
        <rFont val="Calibri"/>
        <family val="2"/>
        <scheme val="minor"/>
      </rPr>
      <t xml:space="preserve"> </t>
    </r>
  </si>
  <si>
    <t>Deposit of backfill materials</t>
  </si>
  <si>
    <t>Compaction of backfill materials</t>
  </si>
  <si>
    <t>Grading of the demolition site</t>
  </si>
  <si>
    <t>Seeding of the site</t>
  </si>
  <si>
    <t>General Administrative Fees</t>
  </si>
  <si>
    <t>Property Maintenance Administration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</si>
</sst>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Arial Black"/>
      <family val="2"/>
    </font>
    <font>
      <sz val="11"/>
      <color theme="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F5F0"/>
        <bgColor indexed="64"/>
      </patternFill>
    </fill>
    <fill>
      <patternFill patternType="solid">
        <fgColor rgb="FFF6F5EE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auto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/>
      <top style="hair">
        <color theme="0" tint="-0.499984740745262"/>
      </top>
      <bottom/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theme="0" tint="-0.499984740745262"/>
      </top>
      <bottom/>
      <diagonal/>
    </border>
    <border>
      <left/>
      <right style="medium">
        <color auto="1"/>
      </right>
      <top style="hair">
        <color theme="0" tint="-0.499984740745262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auto="1"/>
      </right>
      <top/>
      <bottom style="hair">
        <color theme="0" tint="-0.34998626667073579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8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 vertical="center" wrapText="1"/>
      <protection hidden="1"/>
    </xf>
    <xf numFmtId="0" fontId="9" fillId="2" borderId="4" xfId="0" applyFont="1" applyFill="1" applyBorder="1" applyProtection="1">
      <protection hidden="1"/>
    </xf>
    <xf numFmtId="0" fontId="9" fillId="2" borderId="3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Protection="1">
      <protection hidden="1"/>
    </xf>
    <xf numFmtId="0" fontId="9" fillId="2" borderId="9" xfId="0" applyFont="1" applyFill="1" applyBorder="1" applyProtection="1">
      <protection hidden="1"/>
    </xf>
    <xf numFmtId="0" fontId="11" fillId="2" borderId="10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15" fillId="2" borderId="3" xfId="0" applyFont="1" applyFill="1" applyBorder="1" applyAlignment="1" applyProtection="1">
      <alignment vertical="center"/>
      <protection hidden="1"/>
    </xf>
    <xf numFmtId="0" fontId="16" fillId="2" borderId="3" xfId="0" applyFont="1" applyFill="1" applyBorder="1" applyAlignment="1" applyProtection="1">
      <alignment vertical="center"/>
      <protection hidden="1"/>
    </xf>
    <xf numFmtId="9" fontId="11" fillId="2" borderId="0" xfId="2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vertical="center"/>
      <protection hidden="1"/>
    </xf>
    <xf numFmtId="0" fontId="6" fillId="2" borderId="17" xfId="0" applyFont="1" applyFill="1" applyBorder="1" applyAlignment="1" applyProtection="1">
      <alignment vertical="center"/>
      <protection hidden="1"/>
    </xf>
    <xf numFmtId="0" fontId="15" fillId="2" borderId="17" xfId="0" applyFont="1" applyFill="1" applyBorder="1" applyAlignment="1" applyProtection="1">
      <alignment vertical="center"/>
      <protection hidden="1"/>
    </xf>
    <xf numFmtId="0" fontId="16" fillId="2" borderId="17" xfId="0" applyFont="1" applyFill="1" applyBorder="1" applyAlignment="1" applyProtection="1">
      <alignment vertical="center"/>
      <protection hidden="1"/>
    </xf>
    <xf numFmtId="9" fontId="9" fillId="2" borderId="0" xfId="2" applyFont="1" applyFill="1" applyBorder="1" applyAlignment="1" applyProtection="1">
      <alignment horizontal="center" vertical="center"/>
      <protection hidden="1"/>
    </xf>
    <xf numFmtId="44" fontId="9" fillId="2" borderId="0" xfId="1" applyFont="1" applyFill="1" applyBorder="1" applyAlignment="1" applyProtection="1">
      <alignment vertical="center"/>
      <protection hidden="1"/>
    </xf>
    <xf numFmtId="44" fontId="17" fillId="2" borderId="0" xfId="0" applyNumberFormat="1" applyFont="1" applyFill="1" applyAlignment="1" applyProtection="1">
      <alignment vertical="center"/>
      <protection hidden="1"/>
    </xf>
    <xf numFmtId="0" fontId="6" fillId="2" borderId="20" xfId="0" applyFont="1" applyFill="1" applyBorder="1" applyAlignment="1" applyProtection="1">
      <alignment vertical="center"/>
      <protection hidden="1"/>
    </xf>
    <xf numFmtId="0" fontId="6" fillId="2" borderId="22" xfId="0" applyFont="1" applyFill="1" applyBorder="1" applyAlignment="1" applyProtection="1">
      <alignment vertical="center"/>
      <protection hidden="1"/>
    </xf>
    <xf numFmtId="44" fontId="6" fillId="3" borderId="0" xfId="1" applyFont="1" applyFill="1" applyBorder="1" applyAlignment="1" applyProtection="1">
      <alignment vertical="center"/>
      <protection hidden="1"/>
    </xf>
    <xf numFmtId="44" fontId="6" fillId="3" borderId="24" xfId="1" applyFont="1" applyFill="1" applyBorder="1" applyAlignment="1" applyProtection="1">
      <alignment vertical="center"/>
      <protection hidden="1"/>
    </xf>
    <xf numFmtId="44" fontId="6" fillId="3" borderId="25" xfId="1" applyFont="1" applyFill="1" applyBorder="1" applyAlignment="1" applyProtection="1">
      <alignment vertical="center"/>
      <protection hidden="1"/>
    </xf>
    <xf numFmtId="44" fontId="6" fillId="3" borderId="22" xfId="1" applyFont="1" applyFill="1" applyBorder="1" applyAlignment="1" applyProtection="1">
      <alignment vertical="center"/>
      <protection hidden="1"/>
    </xf>
    <xf numFmtId="44" fontId="6" fillId="3" borderId="26" xfId="1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30" xfId="0" applyFont="1" applyFill="1" applyBorder="1" applyAlignment="1" applyProtection="1">
      <alignment vertical="center"/>
      <protection hidden="1"/>
    </xf>
    <xf numFmtId="0" fontId="6" fillId="2" borderId="27" xfId="0" applyFont="1" applyFill="1" applyBorder="1" applyAlignment="1" applyProtection="1">
      <alignment vertical="center"/>
      <protection hidden="1"/>
    </xf>
    <xf numFmtId="0" fontId="6" fillId="2" borderId="27" xfId="0" applyFont="1" applyFill="1" applyBorder="1" applyAlignment="1" applyProtection="1">
      <alignment horizontal="left" vertical="center"/>
      <protection hidden="1"/>
    </xf>
    <xf numFmtId="44" fontId="6" fillId="3" borderId="32" xfId="1" applyFont="1" applyFill="1" applyBorder="1" applyAlignment="1" applyProtection="1">
      <alignment vertical="center"/>
      <protection hidden="1"/>
    </xf>
    <xf numFmtId="44" fontId="6" fillId="3" borderId="33" xfId="1" applyFont="1" applyFill="1" applyBorder="1" applyAlignment="1" applyProtection="1">
      <alignment vertical="center"/>
      <protection hidden="1"/>
    </xf>
    <xf numFmtId="44" fontId="6" fillId="3" borderId="34" xfId="1" applyFont="1" applyFill="1" applyBorder="1" applyAlignment="1" applyProtection="1">
      <alignment vertical="center"/>
      <protection hidden="1"/>
    </xf>
    <xf numFmtId="44" fontId="6" fillId="3" borderId="27" xfId="1" applyFont="1" applyFill="1" applyBorder="1" applyAlignment="1" applyProtection="1">
      <alignment vertical="center"/>
      <protection hidden="1"/>
    </xf>
    <xf numFmtId="44" fontId="6" fillId="3" borderId="35" xfId="1" applyFont="1" applyFill="1" applyBorder="1" applyAlignment="1" applyProtection="1">
      <alignment vertical="center"/>
      <protection hidden="1"/>
    </xf>
    <xf numFmtId="44" fontId="6" fillId="3" borderId="23" xfId="1" applyFont="1" applyFill="1" applyBorder="1" applyAlignment="1" applyProtection="1">
      <alignment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44" fontId="12" fillId="2" borderId="0" xfId="1" applyFont="1" applyFill="1" applyBorder="1" applyProtection="1">
      <protection hidden="1"/>
    </xf>
    <xf numFmtId="0" fontId="19" fillId="2" borderId="0" xfId="0" applyFont="1" applyFill="1" applyProtection="1"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Protection="1"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164" fontId="9" fillId="2" borderId="0" xfId="0" applyNumberFormat="1" applyFont="1" applyFill="1" applyBorder="1" applyAlignment="1" applyProtection="1">
      <protection hidden="1"/>
    </xf>
    <xf numFmtId="164" fontId="9" fillId="2" borderId="0" xfId="0" applyNumberFormat="1" applyFont="1" applyFill="1" applyBorder="1" applyAlignment="1" applyProtection="1">
      <alignment horizontal="left"/>
      <protection hidden="1"/>
    </xf>
    <xf numFmtId="164" fontId="12" fillId="2" borderId="0" xfId="0" applyNumberFormat="1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23" fillId="2" borderId="0" xfId="0" applyFont="1" applyFill="1" applyProtection="1">
      <protection hidden="1"/>
    </xf>
    <xf numFmtId="44" fontId="0" fillId="2" borderId="0" xfId="0" applyNumberFormat="1" applyFill="1" applyProtection="1">
      <protection hidden="1"/>
    </xf>
    <xf numFmtId="0" fontId="18" fillId="2" borderId="17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Protection="1">
      <protection hidden="1"/>
    </xf>
    <xf numFmtId="0" fontId="24" fillId="2" borderId="36" xfId="0" applyFont="1" applyFill="1" applyBorder="1" applyProtection="1">
      <protection hidden="1"/>
    </xf>
    <xf numFmtId="0" fontId="6" fillId="3" borderId="23" xfId="0" applyFont="1" applyFill="1" applyBorder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14" fillId="3" borderId="0" xfId="0" applyFont="1" applyFill="1" applyBorder="1" applyAlignment="1" applyProtection="1">
      <alignment horizontal="left"/>
      <protection hidden="1"/>
    </xf>
    <xf numFmtId="0" fontId="14" fillId="3" borderId="24" xfId="0" applyFont="1" applyFill="1" applyBorder="1" applyAlignment="1" applyProtection="1">
      <alignment horizontal="left"/>
      <protection hidden="1"/>
    </xf>
    <xf numFmtId="44" fontId="14" fillId="3" borderId="23" xfId="1" applyFont="1" applyFill="1" applyBorder="1" applyProtection="1">
      <protection hidden="1"/>
    </xf>
    <xf numFmtId="44" fontId="14" fillId="3" borderId="0" xfId="1" applyFont="1" applyFill="1" applyBorder="1" applyProtection="1">
      <protection hidden="1"/>
    </xf>
    <xf numFmtId="44" fontId="14" fillId="3" borderId="31" xfId="1" applyFont="1" applyFill="1" applyBorder="1" applyProtection="1">
      <protection hidden="1"/>
    </xf>
    <xf numFmtId="44" fontId="14" fillId="3" borderId="32" xfId="1" applyFont="1" applyFill="1" applyBorder="1" applyProtection="1">
      <protection hidden="1"/>
    </xf>
    <xf numFmtId="0" fontId="14" fillId="2" borderId="15" xfId="0" applyFont="1" applyFill="1" applyBorder="1" applyAlignment="1" applyProtection="1">
      <alignment horizontal="left" vertical="center"/>
      <protection hidden="1"/>
    </xf>
    <xf numFmtId="0" fontId="14" fillId="2" borderId="16" xfId="0" applyFont="1" applyFill="1" applyBorder="1" applyAlignment="1" applyProtection="1">
      <alignment horizontal="left" vertical="center"/>
      <protection hidden="1"/>
    </xf>
    <xf numFmtId="44" fontId="14" fillId="3" borderId="18" xfId="1" applyFont="1" applyFill="1" applyBorder="1" applyAlignment="1" applyProtection="1">
      <alignment horizontal="center"/>
      <protection locked="0" hidden="1"/>
    </xf>
    <xf numFmtId="44" fontId="14" fillId="3" borderId="17" xfId="1" applyFont="1" applyFill="1" applyBorder="1" applyAlignment="1" applyProtection="1">
      <alignment horizontal="center"/>
      <protection locked="0" hidden="1"/>
    </xf>
    <xf numFmtId="44" fontId="14" fillId="3" borderId="19" xfId="1" applyFont="1" applyFill="1" applyBorder="1" applyAlignment="1" applyProtection="1">
      <alignment horizontal="center"/>
      <protection locked="0" hidden="1"/>
    </xf>
    <xf numFmtId="0" fontId="16" fillId="3" borderId="18" xfId="0" applyFont="1" applyFill="1" applyBorder="1" applyAlignment="1" applyProtection="1">
      <alignment horizontal="left" vertical="center"/>
      <protection locked="0" hidden="1"/>
    </xf>
    <xf numFmtId="0" fontId="16" fillId="3" borderId="17" xfId="0" applyFont="1" applyFill="1" applyBorder="1" applyAlignment="1" applyProtection="1">
      <alignment horizontal="left" vertical="center"/>
      <protection locked="0" hidden="1"/>
    </xf>
    <xf numFmtId="0" fontId="16" fillId="3" borderId="19" xfId="0" applyFont="1" applyFill="1" applyBorder="1" applyAlignment="1" applyProtection="1">
      <alignment horizontal="left" vertical="center"/>
      <protection locked="0" hidden="1"/>
    </xf>
    <xf numFmtId="44" fontId="6" fillId="3" borderId="18" xfId="1" applyFont="1" applyFill="1" applyBorder="1" applyAlignment="1" applyProtection="1">
      <alignment horizontal="center" vertical="center"/>
      <protection locked="0" hidden="1"/>
    </xf>
    <xf numFmtId="44" fontId="6" fillId="3" borderId="17" xfId="1" applyFont="1" applyFill="1" applyBorder="1" applyAlignment="1" applyProtection="1">
      <alignment horizontal="center" vertical="center"/>
      <protection locked="0" hidden="1"/>
    </xf>
    <xf numFmtId="44" fontId="6" fillId="3" borderId="19" xfId="1" applyFont="1" applyFill="1" applyBorder="1" applyAlignment="1" applyProtection="1">
      <alignment horizontal="center" vertical="center"/>
      <protection locked="0" hidden="1"/>
    </xf>
    <xf numFmtId="0" fontId="2" fillId="2" borderId="1" xfId="3" applyFill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locked="0" hidden="1"/>
    </xf>
    <xf numFmtId="0" fontId="9" fillId="3" borderId="2" xfId="0" applyFont="1" applyFill="1" applyBorder="1" applyAlignment="1" applyProtection="1">
      <alignment horizontal="center"/>
      <protection locked="0" hidden="1"/>
    </xf>
    <xf numFmtId="164" fontId="9" fillId="2" borderId="3" xfId="1" applyNumberFormat="1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left" vertical="center" wrapText="1"/>
      <protection hidden="1"/>
    </xf>
    <xf numFmtId="0" fontId="12" fillId="2" borderId="4" xfId="0" applyFont="1" applyFill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2" borderId="5" xfId="0" applyFont="1" applyFill="1" applyBorder="1" applyAlignment="1" applyProtection="1">
      <alignment horizontal="left" vertical="center"/>
      <protection hidden="1"/>
    </xf>
    <xf numFmtId="0" fontId="12" fillId="2" borderId="11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12" xfId="0" applyFont="1" applyFill="1" applyBorder="1" applyAlignment="1" applyProtection="1">
      <alignment horizontal="left" vertical="center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8" xfId="0" applyFont="1" applyFill="1" applyBorder="1" applyAlignment="1" applyProtection="1">
      <alignment horizontal="center" vertical="center" wrapText="1"/>
      <protection hidden="1"/>
    </xf>
    <xf numFmtId="0" fontId="13" fillId="2" borderId="13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horizontal="center"/>
      <protection locked="0" hidden="1"/>
    </xf>
    <xf numFmtId="0" fontId="9" fillId="3" borderId="37" xfId="0" applyFont="1" applyFill="1" applyBorder="1" applyAlignment="1" applyProtection="1">
      <alignment horizontal="left"/>
      <protection locked="0" hidden="1"/>
    </xf>
    <xf numFmtId="0" fontId="12" fillId="2" borderId="6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49" fontId="9" fillId="3" borderId="37" xfId="0" applyNumberFormat="1" applyFont="1" applyFill="1" applyBorder="1" applyAlignment="1" applyProtection="1">
      <alignment horizontal="left"/>
      <protection locked="0" hidden="1"/>
    </xf>
    <xf numFmtId="49" fontId="9" fillId="3" borderId="37" xfId="0" applyNumberFormat="1" applyFont="1" applyFill="1" applyBorder="1" applyAlignment="1" applyProtection="1">
      <alignment horizontal="right"/>
      <protection hidden="1"/>
    </xf>
    <xf numFmtId="0" fontId="14" fillId="2" borderId="9" xfId="0" applyFont="1" applyFill="1" applyBorder="1" applyAlignment="1" applyProtection="1">
      <alignment horizontal="left" vertical="center"/>
      <protection hidden="1"/>
    </xf>
    <xf numFmtId="0" fontId="14" fillId="2" borderId="10" xfId="0" applyFont="1" applyFill="1" applyBorder="1" applyAlignment="1" applyProtection="1">
      <alignment horizontal="left" vertical="center"/>
      <protection hidden="1"/>
    </xf>
    <xf numFmtId="0" fontId="16" fillId="3" borderId="14" xfId="0" applyFont="1" applyFill="1" applyBorder="1" applyAlignment="1" applyProtection="1">
      <alignment horizontal="left" vertical="center"/>
      <protection locked="0" hidden="1"/>
    </xf>
    <xf numFmtId="0" fontId="16" fillId="3" borderId="3" xfId="0" applyFont="1" applyFill="1" applyBorder="1" applyAlignment="1" applyProtection="1">
      <alignment horizontal="left" vertical="center"/>
      <protection locked="0" hidden="1"/>
    </xf>
    <xf numFmtId="0" fontId="16" fillId="3" borderId="5" xfId="0" applyFont="1" applyFill="1" applyBorder="1" applyAlignment="1" applyProtection="1">
      <alignment horizontal="left" vertical="center"/>
      <protection locked="0" hidden="1"/>
    </xf>
    <xf numFmtId="44" fontId="14" fillId="3" borderId="14" xfId="1" applyFont="1" applyFill="1" applyBorder="1" applyAlignment="1" applyProtection="1">
      <alignment horizontal="center"/>
      <protection locked="0" hidden="1"/>
    </xf>
    <xf numFmtId="44" fontId="14" fillId="3" borderId="3" xfId="1" applyFont="1" applyFill="1" applyBorder="1" applyAlignment="1" applyProtection="1">
      <alignment horizontal="center"/>
      <protection locked="0" hidden="1"/>
    </xf>
    <xf numFmtId="44" fontId="14" fillId="3" borderId="5" xfId="1" applyFont="1" applyFill="1" applyBorder="1" applyAlignment="1" applyProtection="1">
      <alignment horizontal="center"/>
      <protection locked="0" hidden="1"/>
    </xf>
    <xf numFmtId="44" fontId="6" fillId="3" borderId="14" xfId="1" applyFont="1" applyFill="1" applyBorder="1" applyAlignment="1" applyProtection="1">
      <alignment horizontal="center" vertical="center"/>
      <protection locked="0" hidden="1"/>
    </xf>
    <xf numFmtId="44" fontId="6" fillId="3" borderId="3" xfId="1" applyFont="1" applyFill="1" applyBorder="1" applyAlignment="1" applyProtection="1">
      <alignment horizontal="center" vertical="center"/>
      <protection locked="0" hidden="1"/>
    </xf>
    <xf numFmtId="44" fontId="6" fillId="3" borderId="5" xfId="1" applyFont="1" applyFill="1" applyBorder="1" applyAlignment="1" applyProtection="1">
      <alignment horizontal="center" vertical="center"/>
      <protection locked="0" hidden="1"/>
    </xf>
    <xf numFmtId="0" fontId="14" fillId="2" borderId="28" xfId="0" applyFont="1" applyFill="1" applyBorder="1" applyAlignment="1" applyProtection="1">
      <alignment horizontal="left" vertical="center"/>
      <protection hidden="1"/>
    </xf>
    <xf numFmtId="0" fontId="14" fillId="2" borderId="29" xfId="0" applyFont="1" applyFill="1" applyBorder="1" applyAlignment="1" applyProtection="1">
      <alignment horizontal="left" vertical="center"/>
      <protection hidden="1"/>
    </xf>
    <xf numFmtId="0" fontId="16" fillId="3" borderId="31" xfId="0" applyFont="1" applyFill="1" applyBorder="1" applyAlignment="1" applyProtection="1">
      <alignment horizontal="left" vertical="center"/>
      <protection hidden="1"/>
    </xf>
    <xf numFmtId="0" fontId="16" fillId="3" borderId="32" xfId="0" applyFont="1" applyFill="1" applyBorder="1" applyAlignment="1" applyProtection="1">
      <alignment horizontal="left" vertical="center"/>
      <protection hidden="1"/>
    </xf>
    <xf numFmtId="0" fontId="16" fillId="3" borderId="33" xfId="0" applyFont="1" applyFill="1" applyBorder="1" applyAlignment="1" applyProtection="1">
      <alignment horizontal="left" vertical="center"/>
      <protection hidden="1"/>
    </xf>
    <xf numFmtId="0" fontId="14" fillId="2" borderId="20" xfId="0" applyFont="1" applyFill="1" applyBorder="1" applyAlignment="1" applyProtection="1">
      <alignment horizontal="left" vertical="center"/>
      <protection hidden="1"/>
    </xf>
    <xf numFmtId="0" fontId="14" fillId="2" borderId="21" xfId="0" applyFont="1" applyFill="1" applyBorder="1" applyAlignment="1" applyProtection="1">
      <alignment horizontal="left" vertical="center"/>
      <protection hidden="1"/>
    </xf>
    <xf numFmtId="0" fontId="6" fillId="3" borderId="27" xfId="0" applyFont="1" applyFill="1" applyBorder="1" applyAlignment="1" applyProtection="1">
      <alignment horizontal="center" vertical="center"/>
      <protection locked="0" hidden="1"/>
    </xf>
    <xf numFmtId="0" fontId="6" fillId="3" borderId="23" xfId="0" applyFont="1" applyFill="1" applyBorder="1" applyAlignment="1" applyProtection="1">
      <alignment horizontal="left" vertical="center"/>
      <protection locked="0" hidden="1"/>
    </xf>
    <xf numFmtId="0" fontId="6" fillId="3" borderId="0" xfId="0" applyFont="1" applyFill="1" applyBorder="1" applyAlignment="1" applyProtection="1">
      <alignment horizontal="left" vertical="center"/>
      <protection locked="0" hidden="1"/>
    </xf>
    <xf numFmtId="0" fontId="6" fillId="3" borderId="24" xfId="0" applyFont="1" applyFill="1" applyBorder="1" applyAlignment="1" applyProtection="1">
      <alignment horizontal="left" vertical="center"/>
      <protection locked="0" hidden="1"/>
    </xf>
    <xf numFmtId="44" fontId="14" fillId="3" borderId="23" xfId="1" applyFont="1" applyFill="1" applyBorder="1" applyAlignment="1" applyProtection="1">
      <alignment horizontal="center"/>
      <protection locked="0" hidden="1"/>
    </xf>
    <xf numFmtId="44" fontId="14" fillId="3" borderId="0" xfId="1" applyFont="1" applyFill="1" applyBorder="1" applyAlignment="1" applyProtection="1">
      <alignment horizontal="center"/>
      <protection locked="0" hidden="1"/>
    </xf>
    <xf numFmtId="44" fontId="14" fillId="3" borderId="24" xfId="1" applyFont="1" applyFill="1" applyBorder="1" applyAlignment="1" applyProtection="1">
      <alignment horizontal="center"/>
      <protection locked="0" hidden="1"/>
    </xf>
    <xf numFmtId="44" fontId="6" fillId="3" borderId="23" xfId="1" applyFont="1" applyFill="1" applyBorder="1" applyAlignment="1" applyProtection="1">
      <alignment horizontal="center" vertical="center"/>
      <protection locked="0" hidden="1"/>
    </xf>
    <xf numFmtId="44" fontId="6" fillId="3" borderId="0" xfId="1" applyFont="1" applyFill="1" applyBorder="1" applyAlignment="1" applyProtection="1">
      <alignment horizontal="center" vertical="center"/>
      <protection locked="0" hidden="1"/>
    </xf>
    <xf numFmtId="44" fontId="6" fillId="3" borderId="24" xfId="1" applyFont="1" applyFill="1" applyBorder="1" applyAlignment="1" applyProtection="1">
      <alignment horizontal="center" vertical="center"/>
      <protection locked="0" hidden="1"/>
    </xf>
    <xf numFmtId="0" fontId="16" fillId="3" borderId="23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16" fillId="3" borderId="24" xfId="0" applyFont="1" applyFill="1" applyBorder="1" applyAlignment="1" applyProtection="1">
      <alignment horizontal="left" vertical="center"/>
      <protection hidden="1"/>
    </xf>
    <xf numFmtId="0" fontId="6" fillId="3" borderId="27" xfId="0" applyFont="1" applyFill="1" applyBorder="1" applyAlignment="1" applyProtection="1">
      <alignment horizontal="left" vertical="center"/>
      <protection locked="0" hidden="1"/>
    </xf>
    <xf numFmtId="0" fontId="16" fillId="3" borderId="23" xfId="0" applyFont="1" applyFill="1" applyBorder="1" applyAlignment="1" applyProtection="1">
      <alignment horizontal="left" vertical="center"/>
      <protection locked="0" hidden="1"/>
    </xf>
    <xf numFmtId="0" fontId="16" fillId="3" borderId="0" xfId="0" applyFont="1" applyFill="1" applyBorder="1" applyAlignment="1" applyProtection="1">
      <alignment horizontal="left" vertical="center"/>
      <protection locked="0" hidden="1"/>
    </xf>
    <xf numFmtId="0" fontId="16" fillId="3" borderId="24" xfId="0" applyFont="1" applyFill="1" applyBorder="1" applyAlignment="1" applyProtection="1">
      <alignment horizontal="left" vertical="center"/>
      <protection locked="0" hidden="1"/>
    </xf>
    <xf numFmtId="164" fontId="24" fillId="2" borderId="36" xfId="0" applyNumberFormat="1" applyFont="1" applyFill="1" applyBorder="1" applyAlignment="1" applyProtection="1">
      <alignment horizontal="left"/>
      <protection hidden="1"/>
    </xf>
    <xf numFmtId="0" fontId="9" fillId="3" borderId="2" xfId="0" applyFont="1" applyFill="1" applyBorder="1" applyAlignment="1" applyProtection="1">
      <alignment horizontal="left"/>
      <protection locked="0" hidden="1"/>
    </xf>
    <xf numFmtId="164" fontId="11" fillId="2" borderId="0" xfId="0" applyNumberFormat="1" applyFont="1" applyFill="1" applyBorder="1" applyAlignment="1" applyProtection="1">
      <alignment horizontal="left"/>
      <protection hidden="1"/>
    </xf>
    <xf numFmtId="164" fontId="11" fillId="2" borderId="0" xfId="0" applyNumberFormat="1" applyFont="1" applyFill="1" applyBorder="1" applyAlignment="1" applyProtection="1">
      <alignment horizontal="center"/>
      <protection hidden="1"/>
    </xf>
    <xf numFmtId="165" fontId="9" fillId="4" borderId="2" xfId="0" applyNumberFormat="1" applyFont="1" applyFill="1" applyBorder="1" applyAlignment="1" applyProtection="1">
      <alignment horizontal="center"/>
      <protection locked="0" hidden="1"/>
    </xf>
    <xf numFmtId="0" fontId="9" fillId="3" borderId="13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44" fontId="11" fillId="3" borderId="2" xfId="1" applyFont="1" applyFill="1" applyBorder="1" applyAlignment="1" applyProtection="1">
      <alignment horizontal="center"/>
      <protection hidden="1"/>
    </xf>
    <xf numFmtId="44" fontId="9" fillId="3" borderId="13" xfId="1" applyFont="1" applyFill="1" applyBorder="1" applyAlignment="1" applyProtection="1">
      <alignment horizontal="center" vertical="center"/>
      <protection hidden="1"/>
    </xf>
    <xf numFmtId="44" fontId="9" fillId="3" borderId="2" xfId="1" applyFont="1" applyFill="1" applyBorder="1" applyAlignment="1" applyProtection="1">
      <alignment horizontal="center" vertical="center"/>
      <protection hidden="1"/>
    </xf>
    <xf numFmtId="44" fontId="9" fillId="3" borderId="12" xfId="1" applyFont="1" applyFill="1" applyBorder="1" applyAlignment="1" applyProtection="1">
      <alignment horizontal="center" vertical="center"/>
      <protection hidden="1"/>
    </xf>
    <xf numFmtId="44" fontId="12" fillId="2" borderId="3" xfId="1" applyFont="1" applyFill="1" applyBorder="1" applyAlignment="1" applyProtection="1">
      <alignment horizontal="center"/>
      <protection hidden="1"/>
    </xf>
    <xf numFmtId="164" fontId="24" fillId="2" borderId="0" xfId="0" applyNumberFormat="1" applyFont="1" applyFill="1" applyBorder="1" applyAlignment="1" applyProtection="1">
      <alignment horizontal="center"/>
      <protection hidden="1"/>
    </xf>
  </cellXfs>
  <cellStyles count="4">
    <cellStyle name="Currency" xfId="1" builtinId="4"/>
    <cellStyle name="Heading 1" xfId="3" builtinId="16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F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Link="AB8" fmlaRange="$D$72:$D$75" noThreeD="1" sel="1" val="0"/>
</file>

<file path=xl/ctrlProps/ctrlProp2.xml><?xml version="1.0" encoding="utf-8"?>
<formControlPr xmlns="http://schemas.microsoft.com/office/spreadsheetml/2009/9/main" objectType="Drop" dropLines="3" dropStyle="combo" dx="16" fmlaLink="$AB$7" fmlaRange="$L$72:$L$7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</xdr:row>
          <xdr:rowOff>152400</xdr:rowOff>
        </xdr:from>
        <xdr:to>
          <xdr:col>35</xdr:col>
          <xdr:colOff>76200</xdr:colOff>
          <xdr:row>7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39684</xdr:rowOff>
    </xdr:from>
    <xdr:to>
      <xdr:col>4</xdr:col>
      <xdr:colOff>161305</xdr:colOff>
      <xdr:row>2</xdr:row>
      <xdr:rowOff>110806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9684"/>
          <a:ext cx="504205" cy="33782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</xdr:row>
          <xdr:rowOff>142875</xdr:rowOff>
        </xdr:from>
        <xdr:to>
          <xdr:col>35</xdr:col>
          <xdr:colOff>76200</xdr:colOff>
          <xdr:row>6</xdr:row>
          <xdr:rowOff>142875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7">
    <tabColor theme="2" tint="-0.249977111117893"/>
  </sheetPr>
  <dimension ref="B1:AP78"/>
  <sheetViews>
    <sheetView showRowColHeaders="0" tabSelected="1" zoomScale="120" zoomScaleNormal="120" workbookViewId="0">
      <selection activeCell="I7" sqref="I7:S7"/>
    </sheetView>
  </sheetViews>
  <sheetFormatPr defaultRowHeight="15" x14ac:dyDescent="0.25"/>
  <cols>
    <col min="1" max="1" width="9.140625" style="1"/>
    <col min="2" max="2" width="1.5703125" style="1" customWidth="1"/>
    <col min="3" max="3" width="0.85546875" style="1" customWidth="1"/>
    <col min="4" max="18" width="2.7109375" style="1" customWidth="1"/>
    <col min="19" max="19" width="5.28515625" style="1" customWidth="1"/>
    <col min="20" max="24" width="2.7109375" style="1" customWidth="1"/>
    <col min="25" max="25" width="2.42578125" style="1" customWidth="1"/>
    <col min="26" max="26" width="1.5703125" style="1" customWidth="1"/>
    <col min="27" max="35" width="2.7109375" style="1" customWidth="1"/>
    <col min="36" max="36" width="3.5703125" style="1" customWidth="1"/>
    <col min="37" max="38" width="9.140625" style="1"/>
    <col min="39" max="39" width="10.140625" style="8" hidden="1" customWidth="1"/>
    <col min="40" max="41" width="9.140625" style="1"/>
    <col min="42" max="42" width="10.85546875" style="1" hidden="1" customWidth="1"/>
    <col min="43" max="16384" width="9.140625" style="1"/>
  </cols>
  <sheetData>
    <row r="1" spans="2:39" ht="8.25" customHeight="1" x14ac:dyDescent="0.25">
      <c r="C1" s="2"/>
      <c r="D1" s="2"/>
      <c r="E1" s="2"/>
      <c r="AM1" s="1"/>
    </row>
    <row r="2" spans="2:39" s="5" customFormat="1" ht="12.75" customHeight="1" x14ac:dyDescent="0.25">
      <c r="B2" s="3"/>
      <c r="C2" s="3"/>
      <c r="D2" s="3"/>
      <c r="E2" s="3"/>
      <c r="F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9" s="5" customFormat="1" ht="12.75" customHeight="1" x14ac:dyDescent="0.25">
      <c r="B3" s="6"/>
      <c r="C3" s="6"/>
      <c r="D3" s="6"/>
      <c r="E3" s="6"/>
      <c r="F3" s="4" t="s"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9" ht="6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M4" s="1"/>
    </row>
    <row r="5" spans="2:39" ht="23.25" customHeight="1" thickBot="1" x14ac:dyDescent="0.35">
      <c r="B5" s="8"/>
      <c r="C5" s="95" t="s">
        <v>60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8"/>
    </row>
    <row r="6" spans="2:39" ht="12" customHeight="1" thickTop="1" x14ac:dyDescent="0.25">
      <c r="B6" s="8"/>
      <c r="C6" s="8"/>
      <c r="I6" s="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I6" s="10"/>
      <c r="AJ6" s="8"/>
    </row>
    <row r="7" spans="2:39" ht="12.75" customHeight="1" x14ac:dyDescent="0.25">
      <c r="B7" s="8"/>
      <c r="C7" s="8" t="s">
        <v>2</v>
      </c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8"/>
      <c r="U7" s="8"/>
      <c r="V7" s="8"/>
      <c r="W7" s="8" t="s">
        <v>56</v>
      </c>
      <c r="X7" s="8"/>
      <c r="Y7" s="8"/>
      <c r="Z7" s="8"/>
      <c r="AA7" s="8"/>
      <c r="AB7" s="119">
        <v>1</v>
      </c>
      <c r="AC7" s="119"/>
      <c r="AD7" s="119"/>
      <c r="AE7" s="119"/>
      <c r="AF7" s="119"/>
      <c r="AG7" s="119"/>
      <c r="AH7" s="119"/>
      <c r="AI7" s="119"/>
      <c r="AJ7" s="8"/>
    </row>
    <row r="8" spans="2:39" ht="12.75" customHeight="1" x14ac:dyDescent="0.25">
      <c r="B8" s="8"/>
      <c r="C8" s="8" t="s">
        <v>3</v>
      </c>
      <c r="D8" s="11"/>
      <c r="E8" s="8"/>
      <c r="I8" s="128" t="s">
        <v>55</v>
      </c>
      <c r="J8" s="128"/>
      <c r="K8" s="127"/>
      <c r="L8" s="127"/>
      <c r="M8" s="127"/>
      <c r="N8" s="127"/>
      <c r="O8" s="127"/>
      <c r="P8" s="127"/>
      <c r="Q8" s="127"/>
      <c r="R8" s="127"/>
      <c r="S8" s="127"/>
      <c r="T8" s="8"/>
      <c r="U8" s="8"/>
      <c r="V8" s="8"/>
      <c r="W8" s="8" t="s">
        <v>4</v>
      </c>
      <c r="X8" s="8"/>
      <c r="Y8" s="8"/>
      <c r="Z8" s="8"/>
      <c r="AB8" s="96">
        <v>1</v>
      </c>
      <c r="AC8" s="96"/>
      <c r="AD8" s="96"/>
      <c r="AE8" s="96"/>
      <c r="AF8" s="96"/>
      <c r="AG8" s="96"/>
      <c r="AH8" s="96"/>
      <c r="AI8" s="96"/>
      <c r="AJ8" s="8"/>
    </row>
    <row r="9" spans="2:39" ht="12.75" customHeight="1" x14ac:dyDescent="0.25">
      <c r="B9" s="8"/>
      <c r="C9" s="8" t="s">
        <v>5</v>
      </c>
      <c r="D9" s="11"/>
      <c r="E9" s="8"/>
      <c r="F9" s="8"/>
      <c r="G9" s="8"/>
      <c r="H9" s="8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8"/>
      <c r="U9" s="8"/>
      <c r="V9" s="8"/>
      <c r="W9" s="8" t="s">
        <v>6</v>
      </c>
      <c r="X9" s="8"/>
      <c r="Y9" s="8"/>
      <c r="Z9" s="8"/>
      <c r="AB9" s="97"/>
      <c r="AC9" s="97"/>
      <c r="AD9" s="97"/>
      <c r="AE9" s="97"/>
      <c r="AF9" s="97"/>
      <c r="AG9" s="97"/>
      <c r="AH9" s="97"/>
      <c r="AI9" s="97"/>
      <c r="AJ9" s="8"/>
    </row>
    <row r="10" spans="2:39" ht="12.75" customHeight="1" x14ac:dyDescent="0.25">
      <c r="B10" s="8"/>
      <c r="C10" s="8" t="s">
        <v>7</v>
      </c>
      <c r="D10" s="11"/>
      <c r="E10" s="8"/>
      <c r="F10" s="8"/>
      <c r="G10" s="8"/>
      <c r="H10" s="8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8"/>
      <c r="U10" s="8"/>
      <c r="V10" s="8"/>
      <c r="W10" s="8" t="s">
        <v>8</v>
      </c>
      <c r="X10" s="8"/>
      <c r="Y10" s="8"/>
      <c r="Z10" s="8"/>
      <c r="AA10" s="8"/>
      <c r="AB10" s="98" t="str">
        <f>IF(AF54=0,"",AF54/AB9)</f>
        <v/>
      </c>
      <c r="AC10" s="98"/>
      <c r="AD10" s="98"/>
      <c r="AE10" s="98"/>
      <c r="AF10" s="98"/>
      <c r="AG10" s="98"/>
      <c r="AH10" s="98"/>
      <c r="AI10" s="98"/>
      <c r="AJ10" s="8"/>
    </row>
    <row r="11" spans="2:39" ht="9.75" customHeight="1" x14ac:dyDescent="0.25"/>
    <row r="12" spans="2:39" x14ac:dyDescent="0.25">
      <c r="B12" s="8"/>
      <c r="C12" s="12" t="s">
        <v>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2:39" ht="21.75" customHeight="1" x14ac:dyDescent="0.25">
      <c r="B13" s="8"/>
      <c r="C13" s="99" t="s">
        <v>10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8"/>
    </row>
    <row r="14" spans="2:39" ht="8.25" customHeight="1" thickBot="1" x14ac:dyDescent="0.3">
      <c r="B14" s="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8"/>
    </row>
    <row r="15" spans="2:39" ht="10.5" customHeight="1" x14ac:dyDescent="0.25">
      <c r="B15" s="8"/>
      <c r="C15" s="14"/>
      <c r="D15" s="15"/>
      <c r="E15" s="100" t="s">
        <v>11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2"/>
      <c r="T15" s="121" t="s">
        <v>12</v>
      </c>
      <c r="U15" s="122"/>
      <c r="V15" s="122"/>
      <c r="W15" s="122"/>
      <c r="X15" s="122"/>
      <c r="Y15" s="122"/>
      <c r="Z15" s="122"/>
      <c r="AA15" s="123"/>
      <c r="AB15" s="106" t="s">
        <v>13</v>
      </c>
      <c r="AC15" s="107"/>
      <c r="AD15" s="107"/>
      <c r="AE15" s="108"/>
      <c r="AF15" s="112" t="s">
        <v>14</v>
      </c>
      <c r="AG15" s="113"/>
      <c r="AH15" s="113"/>
      <c r="AI15" s="114"/>
      <c r="AJ15" s="16"/>
    </row>
    <row r="16" spans="2:39" ht="11.25" customHeight="1" x14ac:dyDescent="0.25">
      <c r="B16" s="8"/>
      <c r="C16" s="17"/>
      <c r="D16" s="18"/>
      <c r="E16" s="103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5"/>
      <c r="T16" s="124"/>
      <c r="U16" s="125"/>
      <c r="V16" s="125"/>
      <c r="W16" s="125"/>
      <c r="X16" s="125"/>
      <c r="Y16" s="125"/>
      <c r="Z16" s="125"/>
      <c r="AA16" s="126"/>
      <c r="AB16" s="109"/>
      <c r="AC16" s="110"/>
      <c r="AD16" s="110"/>
      <c r="AE16" s="111"/>
      <c r="AF16" s="115"/>
      <c r="AG16" s="116"/>
      <c r="AH16" s="116"/>
      <c r="AI16" s="117"/>
      <c r="AJ16" s="19"/>
    </row>
    <row r="17" spans="2:39" ht="12" customHeight="1" x14ac:dyDescent="0.25">
      <c r="B17" s="20"/>
      <c r="C17" s="129">
        <v>1</v>
      </c>
      <c r="D17" s="130"/>
      <c r="E17" s="21" t="s">
        <v>15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/>
      <c r="R17" s="4"/>
      <c r="S17" s="24"/>
      <c r="T17" s="131"/>
      <c r="U17" s="132"/>
      <c r="V17" s="132"/>
      <c r="W17" s="132"/>
      <c r="X17" s="132"/>
      <c r="Y17" s="132"/>
      <c r="Z17" s="132"/>
      <c r="AA17" s="133"/>
      <c r="AB17" s="134"/>
      <c r="AC17" s="135"/>
      <c r="AD17" s="135"/>
      <c r="AE17" s="136"/>
      <c r="AF17" s="137"/>
      <c r="AG17" s="138"/>
      <c r="AH17" s="138"/>
      <c r="AI17" s="139"/>
      <c r="AJ17" s="25"/>
      <c r="AM17" s="26">
        <f>IF(AI17&gt;6000,1,0)</f>
        <v>0</v>
      </c>
    </row>
    <row r="18" spans="2:39" ht="12" customHeight="1" x14ac:dyDescent="0.25">
      <c r="B18" s="20"/>
      <c r="C18" s="84">
        <f>C17+1</f>
        <v>2</v>
      </c>
      <c r="D18" s="85"/>
      <c r="E18" s="27" t="s">
        <v>16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  <c r="R18" s="28"/>
      <c r="S18" s="30"/>
      <c r="T18" s="89"/>
      <c r="U18" s="90"/>
      <c r="V18" s="90"/>
      <c r="W18" s="90"/>
      <c r="X18" s="90"/>
      <c r="Y18" s="90"/>
      <c r="Z18" s="90"/>
      <c r="AA18" s="91"/>
      <c r="AB18" s="86"/>
      <c r="AC18" s="87"/>
      <c r="AD18" s="87"/>
      <c r="AE18" s="88"/>
      <c r="AF18" s="92"/>
      <c r="AG18" s="93"/>
      <c r="AH18" s="93"/>
      <c r="AI18" s="94"/>
      <c r="AJ18" s="31"/>
      <c r="AM18" s="26"/>
    </row>
    <row r="19" spans="2:39" ht="12" customHeight="1" x14ac:dyDescent="0.25">
      <c r="B19" s="20"/>
      <c r="C19" s="84">
        <f t="shared" ref="C19:C47" si="0">C18+1</f>
        <v>3</v>
      </c>
      <c r="D19" s="85"/>
      <c r="E19" s="27" t="s">
        <v>17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  <c r="R19" s="28"/>
      <c r="S19" s="28"/>
      <c r="T19" s="89"/>
      <c r="U19" s="90"/>
      <c r="V19" s="90"/>
      <c r="W19" s="90"/>
      <c r="X19" s="90"/>
      <c r="Y19" s="90"/>
      <c r="Z19" s="90"/>
      <c r="AA19" s="91"/>
      <c r="AB19" s="86"/>
      <c r="AC19" s="87"/>
      <c r="AD19" s="87"/>
      <c r="AE19" s="88"/>
      <c r="AF19" s="92"/>
      <c r="AG19" s="93"/>
      <c r="AH19" s="93"/>
      <c r="AI19" s="94"/>
      <c r="AJ19" s="32"/>
      <c r="AM19" s="26">
        <f>IF(AJ17&gt;40%,1,0)</f>
        <v>0</v>
      </c>
    </row>
    <row r="20" spans="2:39" ht="12" customHeight="1" x14ac:dyDescent="0.25">
      <c r="B20" s="20"/>
      <c r="C20" s="84">
        <f t="shared" si="0"/>
        <v>4</v>
      </c>
      <c r="D20" s="85"/>
      <c r="E20" s="27" t="s">
        <v>18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28"/>
      <c r="S20" s="28"/>
      <c r="T20" s="89"/>
      <c r="U20" s="90"/>
      <c r="V20" s="90"/>
      <c r="W20" s="90"/>
      <c r="X20" s="90"/>
      <c r="Y20" s="90"/>
      <c r="Z20" s="90"/>
      <c r="AA20" s="91"/>
      <c r="AB20" s="86"/>
      <c r="AC20" s="87"/>
      <c r="AD20" s="87"/>
      <c r="AE20" s="88"/>
      <c r="AF20" s="92"/>
      <c r="AG20" s="93"/>
      <c r="AH20" s="93"/>
      <c r="AI20" s="94"/>
      <c r="AJ20" s="32"/>
      <c r="AM20" s="26">
        <f>AM17+AM19</f>
        <v>0</v>
      </c>
    </row>
    <row r="21" spans="2:39" ht="12" customHeight="1" x14ac:dyDescent="0.25">
      <c r="B21" s="20"/>
      <c r="C21" s="84">
        <f t="shared" si="0"/>
        <v>5</v>
      </c>
      <c r="D21" s="85"/>
      <c r="E21" s="27" t="s">
        <v>19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30"/>
      <c r="T21" s="89"/>
      <c r="U21" s="90"/>
      <c r="V21" s="90"/>
      <c r="W21" s="90"/>
      <c r="X21" s="90"/>
      <c r="Y21" s="90"/>
      <c r="Z21" s="90"/>
      <c r="AA21" s="91"/>
      <c r="AB21" s="86"/>
      <c r="AC21" s="87"/>
      <c r="AD21" s="87"/>
      <c r="AE21" s="88"/>
      <c r="AF21" s="92"/>
      <c r="AG21" s="93"/>
      <c r="AH21" s="93"/>
      <c r="AI21" s="94"/>
      <c r="AJ21" s="32"/>
    </row>
    <row r="22" spans="2:39" ht="12" customHeight="1" x14ac:dyDescent="0.25">
      <c r="B22" s="20"/>
      <c r="C22" s="84">
        <f t="shared" si="0"/>
        <v>6</v>
      </c>
      <c r="D22" s="85"/>
      <c r="E22" s="27" t="s">
        <v>20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9"/>
      <c r="U22" s="90"/>
      <c r="V22" s="90"/>
      <c r="W22" s="90"/>
      <c r="X22" s="90"/>
      <c r="Y22" s="90"/>
      <c r="Z22" s="90"/>
      <c r="AA22" s="91"/>
      <c r="AB22" s="86"/>
      <c r="AC22" s="87"/>
      <c r="AD22" s="87"/>
      <c r="AE22" s="88"/>
      <c r="AF22" s="92"/>
      <c r="AG22" s="93"/>
      <c r="AH22" s="93"/>
      <c r="AI22" s="94"/>
      <c r="AJ22" s="32"/>
    </row>
    <row r="23" spans="2:39" ht="12" customHeight="1" x14ac:dyDescent="0.25">
      <c r="B23" s="20"/>
      <c r="C23" s="84">
        <f t="shared" si="0"/>
        <v>7</v>
      </c>
      <c r="D23" s="85"/>
      <c r="E23" s="27" t="s">
        <v>21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9"/>
      <c r="U23" s="90"/>
      <c r="V23" s="90"/>
      <c r="W23" s="90"/>
      <c r="X23" s="90"/>
      <c r="Y23" s="90"/>
      <c r="Z23" s="90"/>
      <c r="AA23" s="91"/>
      <c r="AB23" s="86"/>
      <c r="AC23" s="87"/>
      <c r="AD23" s="87"/>
      <c r="AE23" s="88"/>
      <c r="AF23" s="92"/>
      <c r="AG23" s="93"/>
      <c r="AH23" s="93"/>
      <c r="AI23" s="94"/>
      <c r="AJ23" s="32"/>
    </row>
    <row r="24" spans="2:39" ht="12" customHeight="1" x14ac:dyDescent="0.25">
      <c r="B24" s="20"/>
      <c r="C24" s="84">
        <f t="shared" si="0"/>
        <v>8</v>
      </c>
      <c r="D24" s="85"/>
      <c r="E24" s="27" t="s">
        <v>22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9"/>
      <c r="U24" s="90"/>
      <c r="V24" s="90"/>
      <c r="W24" s="90"/>
      <c r="X24" s="90"/>
      <c r="Y24" s="90"/>
      <c r="Z24" s="90"/>
      <c r="AA24" s="91"/>
      <c r="AB24" s="86"/>
      <c r="AC24" s="87"/>
      <c r="AD24" s="87"/>
      <c r="AE24" s="88"/>
      <c r="AF24" s="92"/>
      <c r="AG24" s="93"/>
      <c r="AH24" s="93"/>
      <c r="AI24" s="94"/>
      <c r="AJ24" s="32"/>
    </row>
    <row r="25" spans="2:39" ht="12" customHeight="1" x14ac:dyDescent="0.25">
      <c r="B25" s="20"/>
      <c r="C25" s="84">
        <f t="shared" si="0"/>
        <v>9</v>
      </c>
      <c r="D25" s="85"/>
      <c r="E25" s="27" t="s">
        <v>68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9"/>
      <c r="U25" s="90"/>
      <c r="V25" s="90"/>
      <c r="W25" s="90"/>
      <c r="X25" s="90"/>
      <c r="Y25" s="90"/>
      <c r="Z25" s="90"/>
      <c r="AA25" s="91"/>
      <c r="AB25" s="86"/>
      <c r="AC25" s="87"/>
      <c r="AD25" s="87"/>
      <c r="AE25" s="88"/>
      <c r="AF25" s="92"/>
      <c r="AG25" s="93"/>
      <c r="AH25" s="93"/>
      <c r="AI25" s="94"/>
      <c r="AJ25" s="32"/>
    </row>
    <row r="26" spans="2:39" ht="12" customHeight="1" x14ac:dyDescent="0.25">
      <c r="B26" s="20"/>
      <c r="C26" s="84">
        <f t="shared" si="0"/>
        <v>10</v>
      </c>
      <c r="D26" s="85"/>
      <c r="E26" s="27" t="s">
        <v>62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9"/>
      <c r="U26" s="90"/>
      <c r="V26" s="90"/>
      <c r="W26" s="90"/>
      <c r="X26" s="90"/>
      <c r="Y26" s="90"/>
      <c r="Z26" s="90"/>
      <c r="AA26" s="91"/>
      <c r="AB26" s="86"/>
      <c r="AC26" s="87"/>
      <c r="AD26" s="87"/>
      <c r="AE26" s="88"/>
      <c r="AF26" s="92"/>
      <c r="AG26" s="93"/>
      <c r="AH26" s="93"/>
      <c r="AI26" s="94"/>
      <c r="AJ26" s="32"/>
    </row>
    <row r="27" spans="2:39" ht="12" customHeight="1" x14ac:dyDescent="0.25">
      <c r="B27" s="20"/>
      <c r="C27" s="84">
        <f t="shared" si="0"/>
        <v>11</v>
      </c>
      <c r="D27" s="85"/>
      <c r="E27" s="27" t="s">
        <v>23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9"/>
      <c r="U27" s="90"/>
      <c r="V27" s="90"/>
      <c r="W27" s="90"/>
      <c r="X27" s="90"/>
      <c r="Y27" s="90"/>
      <c r="Z27" s="90"/>
      <c r="AA27" s="91"/>
      <c r="AB27" s="86"/>
      <c r="AC27" s="87"/>
      <c r="AD27" s="87"/>
      <c r="AE27" s="88"/>
      <c r="AF27" s="92"/>
      <c r="AG27" s="93"/>
      <c r="AH27" s="93"/>
      <c r="AI27" s="94"/>
      <c r="AJ27" s="32"/>
    </row>
    <row r="28" spans="2:39" ht="12" customHeight="1" x14ac:dyDescent="0.25">
      <c r="B28" s="20"/>
      <c r="C28" s="84">
        <f t="shared" si="0"/>
        <v>12</v>
      </c>
      <c r="D28" s="85"/>
      <c r="E28" s="27" t="s">
        <v>24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9"/>
      <c r="U28" s="90"/>
      <c r="V28" s="90"/>
      <c r="W28" s="90"/>
      <c r="X28" s="90"/>
      <c r="Y28" s="90"/>
      <c r="Z28" s="90"/>
      <c r="AA28" s="91"/>
      <c r="AB28" s="86"/>
      <c r="AC28" s="87"/>
      <c r="AD28" s="87"/>
      <c r="AE28" s="88"/>
      <c r="AF28" s="92"/>
      <c r="AG28" s="93"/>
      <c r="AH28" s="93"/>
      <c r="AI28" s="94"/>
      <c r="AJ28" s="32"/>
    </row>
    <row r="29" spans="2:39" ht="12" customHeight="1" x14ac:dyDescent="0.25">
      <c r="B29" s="20"/>
      <c r="C29" s="84">
        <f t="shared" si="0"/>
        <v>13</v>
      </c>
      <c r="D29" s="85"/>
      <c r="E29" s="27" t="s">
        <v>25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9"/>
      <c r="U29" s="90"/>
      <c r="V29" s="90"/>
      <c r="W29" s="90"/>
      <c r="X29" s="90"/>
      <c r="Y29" s="90"/>
      <c r="Z29" s="90"/>
      <c r="AA29" s="91"/>
      <c r="AB29" s="86"/>
      <c r="AC29" s="87"/>
      <c r="AD29" s="87"/>
      <c r="AE29" s="88"/>
      <c r="AF29" s="92"/>
      <c r="AG29" s="93"/>
      <c r="AH29" s="93"/>
      <c r="AI29" s="94"/>
      <c r="AJ29" s="32"/>
    </row>
    <row r="30" spans="2:39" ht="12" customHeight="1" x14ac:dyDescent="0.25">
      <c r="B30" s="20"/>
      <c r="C30" s="84">
        <f t="shared" si="0"/>
        <v>14</v>
      </c>
      <c r="D30" s="85"/>
      <c r="E30" s="27" t="s">
        <v>26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9"/>
      <c r="U30" s="90"/>
      <c r="V30" s="90"/>
      <c r="W30" s="90"/>
      <c r="X30" s="90"/>
      <c r="Y30" s="90"/>
      <c r="Z30" s="90"/>
      <c r="AA30" s="91"/>
      <c r="AB30" s="86"/>
      <c r="AC30" s="87"/>
      <c r="AD30" s="87"/>
      <c r="AE30" s="88"/>
      <c r="AF30" s="92"/>
      <c r="AG30" s="93"/>
      <c r="AH30" s="93"/>
      <c r="AI30" s="94"/>
      <c r="AJ30" s="32"/>
    </row>
    <row r="31" spans="2:39" ht="12" customHeight="1" x14ac:dyDescent="0.25">
      <c r="B31" s="20"/>
      <c r="C31" s="84">
        <f t="shared" si="0"/>
        <v>15</v>
      </c>
      <c r="D31" s="85"/>
      <c r="E31" s="27" t="s">
        <v>27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9"/>
      <c r="U31" s="90"/>
      <c r="V31" s="90"/>
      <c r="W31" s="90"/>
      <c r="X31" s="90"/>
      <c r="Y31" s="90"/>
      <c r="Z31" s="90"/>
      <c r="AA31" s="91"/>
      <c r="AB31" s="86"/>
      <c r="AC31" s="87"/>
      <c r="AD31" s="87"/>
      <c r="AE31" s="88"/>
      <c r="AF31" s="92"/>
      <c r="AG31" s="93"/>
      <c r="AH31" s="93"/>
      <c r="AI31" s="94"/>
      <c r="AJ31" s="32"/>
    </row>
    <row r="32" spans="2:39" ht="12" customHeight="1" x14ac:dyDescent="0.25">
      <c r="B32" s="20"/>
      <c r="C32" s="84">
        <f t="shared" si="0"/>
        <v>16</v>
      </c>
      <c r="D32" s="85"/>
      <c r="E32" s="27" t="s">
        <v>28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9"/>
      <c r="U32" s="90"/>
      <c r="V32" s="90"/>
      <c r="W32" s="90"/>
      <c r="X32" s="90"/>
      <c r="Y32" s="90"/>
      <c r="Z32" s="90"/>
      <c r="AA32" s="91"/>
      <c r="AB32" s="86"/>
      <c r="AC32" s="87"/>
      <c r="AD32" s="87"/>
      <c r="AE32" s="88"/>
      <c r="AF32" s="92"/>
      <c r="AG32" s="93"/>
      <c r="AH32" s="93"/>
      <c r="AI32" s="94"/>
      <c r="AJ32" s="32"/>
    </row>
    <row r="33" spans="2:42" ht="12" customHeight="1" x14ac:dyDescent="0.25">
      <c r="B33" s="20"/>
      <c r="C33" s="84">
        <f t="shared" si="0"/>
        <v>17</v>
      </c>
      <c r="D33" s="85"/>
      <c r="E33" s="27" t="s">
        <v>29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9"/>
      <c r="U33" s="90"/>
      <c r="V33" s="90"/>
      <c r="W33" s="90"/>
      <c r="X33" s="90"/>
      <c r="Y33" s="90"/>
      <c r="Z33" s="90"/>
      <c r="AA33" s="91"/>
      <c r="AB33" s="86"/>
      <c r="AC33" s="87"/>
      <c r="AD33" s="87"/>
      <c r="AE33" s="88"/>
      <c r="AF33" s="92"/>
      <c r="AG33" s="93"/>
      <c r="AH33" s="93"/>
      <c r="AI33" s="94"/>
      <c r="AJ33" s="32"/>
    </row>
    <row r="34" spans="2:42" ht="12" customHeight="1" x14ac:dyDescent="0.25">
      <c r="B34" s="20"/>
      <c r="C34" s="84">
        <f t="shared" si="0"/>
        <v>18</v>
      </c>
      <c r="D34" s="85"/>
      <c r="E34" s="27" t="s">
        <v>30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9"/>
      <c r="U34" s="90"/>
      <c r="V34" s="90"/>
      <c r="W34" s="90"/>
      <c r="X34" s="90"/>
      <c r="Y34" s="90"/>
      <c r="Z34" s="90"/>
      <c r="AA34" s="91"/>
      <c r="AB34" s="86"/>
      <c r="AC34" s="87"/>
      <c r="AD34" s="87"/>
      <c r="AE34" s="88"/>
      <c r="AF34" s="92"/>
      <c r="AG34" s="93"/>
      <c r="AH34" s="93"/>
      <c r="AI34" s="94"/>
      <c r="AJ34" s="32"/>
    </row>
    <row r="35" spans="2:42" ht="12" customHeight="1" x14ac:dyDescent="0.25">
      <c r="B35" s="20"/>
      <c r="C35" s="84">
        <f t="shared" si="0"/>
        <v>19</v>
      </c>
      <c r="D35" s="85"/>
      <c r="E35" s="27" t="s">
        <v>31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89"/>
      <c r="U35" s="90"/>
      <c r="V35" s="90"/>
      <c r="W35" s="90"/>
      <c r="X35" s="90"/>
      <c r="Y35" s="90"/>
      <c r="Z35" s="90"/>
      <c r="AA35" s="91"/>
      <c r="AB35" s="86"/>
      <c r="AC35" s="87"/>
      <c r="AD35" s="87"/>
      <c r="AE35" s="88"/>
      <c r="AF35" s="92"/>
      <c r="AG35" s="93"/>
      <c r="AH35" s="93"/>
      <c r="AI35" s="94"/>
      <c r="AJ35" s="32"/>
    </row>
    <row r="36" spans="2:42" ht="12" customHeight="1" x14ac:dyDescent="0.25">
      <c r="B36" s="20"/>
      <c r="C36" s="84">
        <f t="shared" si="0"/>
        <v>20</v>
      </c>
      <c r="D36" s="85"/>
      <c r="E36" s="27" t="s">
        <v>32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89"/>
      <c r="U36" s="90"/>
      <c r="V36" s="90"/>
      <c r="W36" s="90"/>
      <c r="X36" s="90"/>
      <c r="Y36" s="90"/>
      <c r="Z36" s="90"/>
      <c r="AA36" s="91"/>
      <c r="AB36" s="86"/>
      <c r="AC36" s="87"/>
      <c r="AD36" s="87"/>
      <c r="AE36" s="88"/>
      <c r="AF36" s="92"/>
      <c r="AG36" s="93"/>
      <c r="AH36" s="93"/>
      <c r="AI36" s="94"/>
      <c r="AJ36" s="32"/>
    </row>
    <row r="37" spans="2:42" ht="12" customHeight="1" x14ac:dyDescent="0.25">
      <c r="B37" s="20"/>
      <c r="C37" s="84">
        <f t="shared" si="0"/>
        <v>21</v>
      </c>
      <c r="D37" s="85"/>
      <c r="E37" s="27" t="s">
        <v>33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89"/>
      <c r="U37" s="90"/>
      <c r="V37" s="90"/>
      <c r="W37" s="90"/>
      <c r="X37" s="90"/>
      <c r="Y37" s="90"/>
      <c r="Z37" s="90"/>
      <c r="AA37" s="91"/>
      <c r="AB37" s="86"/>
      <c r="AC37" s="87"/>
      <c r="AD37" s="87"/>
      <c r="AE37" s="88"/>
      <c r="AF37" s="92"/>
      <c r="AG37" s="93"/>
      <c r="AH37" s="93"/>
      <c r="AI37" s="94"/>
      <c r="AJ37" s="32"/>
    </row>
    <row r="38" spans="2:42" ht="12" customHeight="1" x14ac:dyDescent="0.25">
      <c r="B38" s="20"/>
      <c r="C38" s="84">
        <f t="shared" si="0"/>
        <v>22</v>
      </c>
      <c r="D38" s="85"/>
      <c r="E38" s="27" t="s">
        <v>34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89"/>
      <c r="U38" s="90"/>
      <c r="V38" s="90"/>
      <c r="W38" s="90"/>
      <c r="X38" s="90"/>
      <c r="Y38" s="90"/>
      <c r="Z38" s="90"/>
      <c r="AA38" s="91"/>
      <c r="AB38" s="86"/>
      <c r="AC38" s="87"/>
      <c r="AD38" s="87"/>
      <c r="AE38" s="88"/>
      <c r="AF38" s="92"/>
      <c r="AG38" s="93"/>
      <c r="AH38" s="93"/>
      <c r="AI38" s="94"/>
      <c r="AJ38" s="32"/>
    </row>
    <row r="39" spans="2:42" ht="12" customHeight="1" x14ac:dyDescent="0.25">
      <c r="B39" s="20"/>
      <c r="C39" s="84">
        <f t="shared" si="0"/>
        <v>23</v>
      </c>
      <c r="D39" s="85"/>
      <c r="E39" s="27" t="s">
        <v>35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89"/>
      <c r="U39" s="90"/>
      <c r="V39" s="90"/>
      <c r="W39" s="90"/>
      <c r="X39" s="90"/>
      <c r="Y39" s="90"/>
      <c r="Z39" s="90"/>
      <c r="AA39" s="91"/>
      <c r="AB39" s="86"/>
      <c r="AC39" s="87"/>
      <c r="AD39" s="87"/>
      <c r="AE39" s="88"/>
      <c r="AF39" s="92"/>
      <c r="AG39" s="93"/>
      <c r="AH39" s="93"/>
      <c r="AI39" s="94"/>
      <c r="AJ39" s="32"/>
    </row>
    <row r="40" spans="2:42" ht="12" customHeight="1" x14ac:dyDescent="0.25">
      <c r="B40" s="20"/>
      <c r="C40" s="84">
        <f t="shared" si="0"/>
        <v>24</v>
      </c>
      <c r="D40" s="85"/>
      <c r="E40" s="27" t="s">
        <v>64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89"/>
      <c r="U40" s="90"/>
      <c r="V40" s="90"/>
      <c r="W40" s="90"/>
      <c r="X40" s="90"/>
      <c r="Y40" s="90"/>
      <c r="Z40" s="90"/>
      <c r="AA40" s="91"/>
      <c r="AB40" s="86"/>
      <c r="AC40" s="87"/>
      <c r="AD40" s="87"/>
      <c r="AE40" s="88"/>
      <c r="AF40" s="92"/>
      <c r="AG40" s="93"/>
      <c r="AH40" s="93"/>
      <c r="AI40" s="94"/>
      <c r="AJ40" s="32"/>
    </row>
    <row r="41" spans="2:42" ht="12" customHeight="1" x14ac:dyDescent="0.25">
      <c r="B41" s="20"/>
      <c r="C41" s="84">
        <f t="shared" si="0"/>
        <v>25</v>
      </c>
      <c r="D41" s="85"/>
      <c r="E41" s="27" t="s">
        <v>65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89"/>
      <c r="U41" s="90"/>
      <c r="V41" s="90"/>
      <c r="W41" s="90"/>
      <c r="X41" s="90"/>
      <c r="Y41" s="90"/>
      <c r="Z41" s="90"/>
      <c r="AA41" s="91"/>
      <c r="AB41" s="86"/>
      <c r="AC41" s="87"/>
      <c r="AD41" s="87"/>
      <c r="AE41" s="88"/>
      <c r="AF41" s="92"/>
      <c r="AG41" s="93"/>
      <c r="AH41" s="93"/>
      <c r="AI41" s="94"/>
      <c r="AJ41" s="32"/>
    </row>
    <row r="42" spans="2:42" ht="12" customHeight="1" x14ac:dyDescent="0.25">
      <c r="B42" s="20"/>
      <c r="C42" s="84">
        <f t="shared" si="0"/>
        <v>26</v>
      </c>
      <c r="D42" s="85"/>
      <c r="E42" s="27" t="s">
        <v>66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89"/>
      <c r="U42" s="90"/>
      <c r="V42" s="90"/>
      <c r="W42" s="90"/>
      <c r="X42" s="90"/>
      <c r="Y42" s="90"/>
      <c r="Z42" s="90"/>
      <c r="AA42" s="91"/>
      <c r="AB42" s="86"/>
      <c r="AC42" s="87"/>
      <c r="AD42" s="87"/>
      <c r="AE42" s="88"/>
      <c r="AF42" s="92"/>
      <c r="AG42" s="93"/>
      <c r="AH42" s="93"/>
      <c r="AI42" s="94"/>
      <c r="AJ42" s="32"/>
    </row>
    <row r="43" spans="2:42" ht="12" customHeight="1" x14ac:dyDescent="0.25">
      <c r="B43" s="20"/>
      <c r="C43" s="84">
        <f t="shared" si="0"/>
        <v>27</v>
      </c>
      <c r="D43" s="85"/>
      <c r="E43" s="27" t="s">
        <v>67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89"/>
      <c r="U43" s="90"/>
      <c r="V43" s="90"/>
      <c r="W43" s="90"/>
      <c r="X43" s="90"/>
      <c r="Y43" s="90"/>
      <c r="Z43" s="90"/>
      <c r="AA43" s="91"/>
      <c r="AB43" s="86"/>
      <c r="AC43" s="87"/>
      <c r="AD43" s="87"/>
      <c r="AE43" s="88"/>
      <c r="AF43" s="92"/>
      <c r="AG43" s="93"/>
      <c r="AH43" s="93"/>
      <c r="AI43" s="94"/>
      <c r="AJ43" s="32"/>
    </row>
    <row r="44" spans="2:42" ht="12" customHeight="1" x14ac:dyDescent="0.25">
      <c r="B44" s="20"/>
      <c r="C44" s="84">
        <f t="shared" si="0"/>
        <v>28</v>
      </c>
      <c r="D44" s="85"/>
      <c r="E44" s="27" t="s">
        <v>36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89"/>
      <c r="U44" s="90"/>
      <c r="V44" s="90"/>
      <c r="W44" s="90"/>
      <c r="X44" s="90"/>
      <c r="Y44" s="90"/>
      <c r="Z44" s="90"/>
      <c r="AA44" s="91"/>
      <c r="AB44" s="86"/>
      <c r="AC44" s="87"/>
      <c r="AD44" s="87"/>
      <c r="AE44" s="88"/>
      <c r="AF44" s="92"/>
      <c r="AG44" s="93"/>
      <c r="AH44" s="93"/>
      <c r="AI44" s="94"/>
      <c r="AJ44" s="32"/>
    </row>
    <row r="45" spans="2:42" ht="12" customHeight="1" x14ac:dyDescent="0.25">
      <c r="B45" s="20"/>
      <c r="C45" s="84">
        <f t="shared" si="0"/>
        <v>29</v>
      </c>
      <c r="D45" s="85"/>
      <c r="E45" s="27" t="s">
        <v>63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89"/>
      <c r="U45" s="90"/>
      <c r="V45" s="90"/>
      <c r="W45" s="90"/>
      <c r="X45" s="90"/>
      <c r="Y45" s="90"/>
      <c r="Z45" s="90"/>
      <c r="AA45" s="91"/>
      <c r="AB45" s="86"/>
      <c r="AC45" s="87"/>
      <c r="AD45" s="87"/>
      <c r="AE45" s="88"/>
      <c r="AF45" s="92"/>
      <c r="AG45" s="93"/>
      <c r="AH45" s="93"/>
      <c r="AI45" s="94"/>
      <c r="AJ45" s="32"/>
    </row>
    <row r="46" spans="2:42" ht="12" customHeight="1" x14ac:dyDescent="0.25">
      <c r="B46" s="20"/>
      <c r="C46" s="84">
        <f t="shared" si="0"/>
        <v>30</v>
      </c>
      <c r="D46" s="85"/>
      <c r="E46" s="27" t="s">
        <v>37</v>
      </c>
      <c r="F46" s="28"/>
      <c r="G46" s="28"/>
      <c r="H46" s="28"/>
      <c r="I46" s="28"/>
      <c r="J46" s="28"/>
      <c r="K46" s="28"/>
      <c r="L46" s="28"/>
      <c r="M46" s="73" t="str">
        <f>IF(AP46&gt;3000,"ERROR:  EXCEEDS MAX LIMIT","")</f>
        <v/>
      </c>
      <c r="N46" s="28"/>
      <c r="O46" s="28"/>
      <c r="P46" s="28"/>
      <c r="Q46" s="28"/>
      <c r="R46" s="29"/>
      <c r="S46" s="28"/>
      <c r="T46" s="89"/>
      <c r="U46" s="90"/>
      <c r="V46" s="90"/>
      <c r="W46" s="90"/>
      <c r="X46" s="90"/>
      <c r="Y46" s="90"/>
      <c r="Z46" s="90"/>
      <c r="AA46" s="91"/>
      <c r="AB46" s="86"/>
      <c r="AC46" s="87"/>
      <c r="AD46" s="87"/>
      <c r="AE46" s="88"/>
      <c r="AF46" s="92"/>
      <c r="AG46" s="93"/>
      <c r="AH46" s="93"/>
      <c r="AI46" s="94"/>
      <c r="AJ46" s="32"/>
      <c r="AM46" s="33">
        <f>AI46+AI47</f>
        <v>0</v>
      </c>
      <c r="AP46" s="72">
        <f>AF46+AF47</f>
        <v>0</v>
      </c>
    </row>
    <row r="47" spans="2:42" ht="12" customHeight="1" x14ac:dyDescent="0.25">
      <c r="B47" s="20"/>
      <c r="C47" s="84">
        <f t="shared" si="0"/>
        <v>31</v>
      </c>
      <c r="D47" s="85"/>
      <c r="E47" s="27" t="s">
        <v>69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89"/>
      <c r="U47" s="90"/>
      <c r="V47" s="90"/>
      <c r="W47" s="90"/>
      <c r="X47" s="90"/>
      <c r="Y47" s="90"/>
      <c r="Z47" s="90"/>
      <c r="AA47" s="91"/>
      <c r="AB47" s="86"/>
      <c r="AC47" s="87"/>
      <c r="AD47" s="87"/>
      <c r="AE47" s="88"/>
      <c r="AF47" s="92"/>
      <c r="AG47" s="93"/>
      <c r="AH47" s="93"/>
      <c r="AI47" s="94"/>
      <c r="AJ47" s="32"/>
    </row>
    <row r="48" spans="2:42" ht="3" customHeight="1" x14ac:dyDescent="0.25">
      <c r="B48" s="20"/>
      <c r="C48" s="145"/>
      <c r="D48" s="146"/>
      <c r="E48" s="34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157"/>
      <c r="U48" s="158"/>
      <c r="V48" s="158"/>
      <c r="W48" s="158"/>
      <c r="X48" s="158"/>
      <c r="Y48" s="158"/>
      <c r="Z48" s="158"/>
      <c r="AA48" s="159"/>
      <c r="AB48" s="80"/>
      <c r="AC48" s="81"/>
      <c r="AD48" s="36"/>
      <c r="AE48" s="37"/>
      <c r="AF48" s="38"/>
      <c r="AG48" s="39"/>
      <c r="AH48" s="39"/>
      <c r="AI48" s="40"/>
      <c r="AJ48" s="32"/>
    </row>
    <row r="49" spans="2:36" ht="12" customHeight="1" x14ac:dyDescent="0.25">
      <c r="B49" s="20"/>
      <c r="C49" s="129">
        <v>32</v>
      </c>
      <c r="D49" s="130"/>
      <c r="E49" s="41" t="s">
        <v>38</v>
      </c>
      <c r="F49" s="42"/>
      <c r="G49" s="42"/>
      <c r="H49" s="42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42"/>
      <c r="T49" s="161"/>
      <c r="U49" s="162"/>
      <c r="V49" s="162"/>
      <c r="W49" s="162"/>
      <c r="X49" s="162"/>
      <c r="Y49" s="162"/>
      <c r="Z49" s="162"/>
      <c r="AA49" s="163"/>
      <c r="AB49" s="151"/>
      <c r="AC49" s="152"/>
      <c r="AD49" s="152"/>
      <c r="AE49" s="153"/>
      <c r="AF49" s="154"/>
      <c r="AG49" s="155"/>
      <c r="AH49" s="155"/>
      <c r="AI49" s="156"/>
      <c r="AJ49" s="32"/>
    </row>
    <row r="50" spans="2:36" ht="3" customHeight="1" x14ac:dyDescent="0.25">
      <c r="B50" s="20"/>
      <c r="C50" s="140"/>
      <c r="D50" s="141"/>
      <c r="E50" s="43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45"/>
      <c r="S50" s="45"/>
      <c r="T50" s="142"/>
      <c r="U50" s="143"/>
      <c r="V50" s="143"/>
      <c r="W50" s="143"/>
      <c r="X50" s="143"/>
      <c r="Y50" s="143"/>
      <c r="Z50" s="143"/>
      <c r="AA50" s="144"/>
      <c r="AB50" s="82"/>
      <c r="AC50" s="83"/>
      <c r="AD50" s="46"/>
      <c r="AE50" s="47"/>
      <c r="AF50" s="48"/>
      <c r="AG50" s="49"/>
      <c r="AH50" s="49"/>
      <c r="AI50" s="50"/>
      <c r="AJ50" s="32"/>
    </row>
    <row r="51" spans="2:36" ht="3" customHeight="1" x14ac:dyDescent="0.25">
      <c r="B51" s="20"/>
      <c r="C51" s="145"/>
      <c r="D51" s="146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76"/>
      <c r="U51" s="77"/>
      <c r="V51" s="77"/>
      <c r="W51" s="77"/>
      <c r="X51" s="77"/>
      <c r="Y51" s="77"/>
      <c r="Z51" s="78"/>
      <c r="AA51" s="79"/>
      <c r="AB51" s="80"/>
      <c r="AC51" s="81"/>
      <c r="AD51" s="36"/>
      <c r="AE51" s="37"/>
      <c r="AF51" s="51"/>
      <c r="AG51" s="36"/>
      <c r="AH51" s="36"/>
      <c r="AI51" s="37"/>
      <c r="AJ51" s="32"/>
    </row>
    <row r="52" spans="2:36" ht="12" customHeight="1" x14ac:dyDescent="0.25">
      <c r="B52" s="20"/>
      <c r="C52" s="129">
        <v>33</v>
      </c>
      <c r="D52" s="130"/>
      <c r="E52" s="41" t="s">
        <v>38</v>
      </c>
      <c r="F52" s="42"/>
      <c r="G52" s="42"/>
      <c r="H52" s="42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42"/>
      <c r="T52" s="148"/>
      <c r="U52" s="149"/>
      <c r="V52" s="149"/>
      <c r="W52" s="149"/>
      <c r="X52" s="149"/>
      <c r="Y52" s="149"/>
      <c r="Z52" s="149"/>
      <c r="AA52" s="150"/>
      <c r="AB52" s="151"/>
      <c r="AC52" s="152"/>
      <c r="AD52" s="152"/>
      <c r="AE52" s="153"/>
      <c r="AF52" s="154"/>
      <c r="AG52" s="155"/>
      <c r="AH52" s="155"/>
      <c r="AI52" s="156"/>
      <c r="AJ52" s="32"/>
    </row>
    <row r="53" spans="2:36" ht="3" customHeight="1" x14ac:dyDescent="0.25">
      <c r="B53" s="20"/>
      <c r="C53" s="52"/>
      <c r="D53" s="53"/>
      <c r="E53" s="52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5"/>
      <c r="R53" s="55"/>
      <c r="S53" s="55"/>
      <c r="T53" s="169"/>
      <c r="U53" s="170"/>
      <c r="V53" s="170"/>
      <c r="W53" s="170"/>
      <c r="X53" s="170"/>
      <c r="Y53" s="170"/>
      <c r="Z53" s="170"/>
      <c r="AA53" s="171"/>
      <c r="AB53" s="172"/>
      <c r="AC53" s="172"/>
      <c r="AD53" s="172"/>
      <c r="AE53" s="172"/>
      <c r="AF53" s="173"/>
      <c r="AG53" s="174"/>
      <c r="AH53" s="174"/>
      <c r="AI53" s="175"/>
      <c r="AJ53" s="32"/>
    </row>
    <row r="54" spans="2:36" x14ac:dyDescent="0.25">
      <c r="B54" s="8"/>
      <c r="C54" s="8"/>
      <c r="D54" s="11"/>
      <c r="E54" s="56" t="s">
        <v>39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7" t="str">
        <f>IF(AM46&gt;3000,"ERROR:  Property Maintenance plus Admin Fee may not exceed $3,000.","")</f>
        <v/>
      </c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176">
        <f>SUM(AB17:AE52)</f>
        <v>0</v>
      </c>
      <c r="AC54" s="176"/>
      <c r="AD54" s="176"/>
      <c r="AE54" s="176"/>
      <c r="AF54" s="176">
        <f>SUM(AF17:AI52)</f>
        <v>0</v>
      </c>
      <c r="AG54" s="176"/>
      <c r="AH54" s="176"/>
      <c r="AI54" s="176"/>
      <c r="AJ54" s="58"/>
    </row>
    <row r="55" spans="2:36" ht="6.75" customHeight="1" x14ac:dyDescent="0.25">
      <c r="B55" s="8"/>
      <c r="C55" s="8"/>
      <c r="D55" s="11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2:36" ht="15" customHeight="1" x14ac:dyDescent="0.25">
      <c r="B56" s="8"/>
      <c r="C56" s="59" t="s">
        <v>40</v>
      </c>
      <c r="D56" s="11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2:36" s="60" customFormat="1" ht="11.25" customHeight="1" x14ac:dyDescent="0.25">
      <c r="C57" s="61"/>
      <c r="D57" s="62"/>
      <c r="E57" s="60" t="s">
        <v>41</v>
      </c>
      <c r="K57" s="60" t="s">
        <v>42</v>
      </c>
      <c r="O57" s="60" t="s">
        <v>43</v>
      </c>
    </row>
    <row r="58" spans="2:36" ht="11.1" customHeight="1" x14ac:dyDescent="0.25">
      <c r="B58" s="8"/>
      <c r="C58" s="63"/>
      <c r="D58" s="64"/>
      <c r="E58" s="74" t="s">
        <v>44</v>
      </c>
      <c r="F58" s="74"/>
      <c r="G58" s="74"/>
      <c r="H58" s="74"/>
      <c r="I58" s="74"/>
      <c r="J58" s="74"/>
      <c r="K58" s="166">
        <f>AF17+AF18</f>
        <v>0</v>
      </c>
      <c r="L58" s="166"/>
      <c r="M58" s="166"/>
      <c r="N58" s="166"/>
      <c r="O58" s="167" t="str">
        <f>IF(K58=0,"",K58/AB9)</f>
        <v/>
      </c>
      <c r="P58" s="167"/>
      <c r="Q58" s="167"/>
      <c r="R58" s="65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8"/>
    </row>
    <row r="59" spans="2:36" ht="11.1" customHeight="1" x14ac:dyDescent="0.25">
      <c r="B59" s="8"/>
      <c r="C59" s="8"/>
      <c r="D59" s="64"/>
      <c r="E59" s="74" t="s">
        <v>45</v>
      </c>
      <c r="F59" s="74"/>
      <c r="G59" s="74"/>
      <c r="H59" s="74"/>
      <c r="I59" s="74"/>
      <c r="J59" s="74"/>
      <c r="K59" s="166">
        <f>AF19+AF20+AF21+AF22+AF23+AF24+AF26+AF27+AF28+AF29+AF25</f>
        <v>0</v>
      </c>
      <c r="L59" s="166"/>
      <c r="M59" s="166"/>
      <c r="N59" s="166"/>
      <c r="O59" s="167" t="str">
        <f>IF(K59=0,"",K59/$AB$9)</f>
        <v/>
      </c>
      <c r="P59" s="167"/>
      <c r="Q59" s="167"/>
      <c r="R59" s="66"/>
      <c r="AE59" s="16"/>
      <c r="AF59" s="16"/>
      <c r="AG59" s="16"/>
      <c r="AH59" s="16"/>
      <c r="AI59" s="16"/>
      <c r="AJ59" s="8"/>
    </row>
    <row r="60" spans="2:36" ht="11.1" customHeight="1" x14ac:dyDescent="0.25">
      <c r="B60" s="8"/>
      <c r="C60" s="8"/>
      <c r="D60" s="64"/>
      <c r="E60" s="74" t="s">
        <v>46</v>
      </c>
      <c r="F60" s="74"/>
      <c r="G60" s="74"/>
      <c r="H60" s="74"/>
      <c r="I60" s="74"/>
      <c r="J60" s="74"/>
      <c r="K60" s="166">
        <f>AF30+AF31+AF32+AF33+AF34+AF35+AF36+AF37+AF38+AF39</f>
        <v>0</v>
      </c>
      <c r="L60" s="166"/>
      <c r="M60" s="166"/>
      <c r="N60" s="166"/>
      <c r="O60" s="167" t="str">
        <f t="shared" ref="O60:O63" si="1">IF(K60=0,"",K60/$AB$9)</f>
        <v/>
      </c>
      <c r="P60" s="167"/>
      <c r="Q60" s="167"/>
      <c r="R60" s="66"/>
      <c r="S60" s="8"/>
      <c r="T60" s="64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8"/>
    </row>
    <row r="61" spans="2:36" ht="11.1" customHeight="1" x14ac:dyDescent="0.25">
      <c r="B61" s="8"/>
      <c r="C61" s="8"/>
      <c r="D61" s="64"/>
      <c r="E61" s="74" t="s">
        <v>47</v>
      </c>
      <c r="F61" s="74"/>
      <c r="G61" s="74"/>
      <c r="H61" s="74"/>
      <c r="I61" s="74"/>
      <c r="J61" s="74"/>
      <c r="K61" s="166">
        <f>AF40+AF41+AF44+AF42+AF43</f>
        <v>0</v>
      </c>
      <c r="L61" s="166"/>
      <c r="M61" s="166"/>
      <c r="N61" s="166"/>
      <c r="O61" s="167" t="str">
        <f t="shared" si="1"/>
        <v/>
      </c>
      <c r="P61" s="167"/>
      <c r="Q61" s="167"/>
      <c r="R61" s="66"/>
      <c r="AJ61" s="8"/>
    </row>
    <row r="62" spans="2:36" ht="11.1" customHeight="1" x14ac:dyDescent="0.25">
      <c r="B62" s="8"/>
      <c r="C62" s="8"/>
      <c r="D62" s="64"/>
      <c r="E62" s="74" t="s">
        <v>48</v>
      </c>
      <c r="F62" s="74"/>
      <c r="G62" s="74"/>
      <c r="H62" s="74"/>
      <c r="I62" s="74"/>
      <c r="J62" s="74"/>
      <c r="K62" s="166">
        <f>AF45+AF46+AF47</f>
        <v>0</v>
      </c>
      <c r="L62" s="166"/>
      <c r="M62" s="166"/>
      <c r="N62" s="166"/>
      <c r="O62" s="167" t="str">
        <f t="shared" si="1"/>
        <v/>
      </c>
      <c r="P62" s="167"/>
      <c r="Q62" s="167"/>
      <c r="R62" s="66"/>
      <c r="S62" s="8" t="s">
        <v>51</v>
      </c>
      <c r="T62" s="64"/>
      <c r="U62" s="68"/>
      <c r="V62" s="16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8"/>
    </row>
    <row r="63" spans="2:36" ht="11.1" customHeight="1" x14ac:dyDescent="0.25">
      <c r="B63" s="8"/>
      <c r="C63" s="8"/>
      <c r="D63" s="64"/>
      <c r="E63" s="74" t="s">
        <v>49</v>
      </c>
      <c r="F63" s="74"/>
      <c r="G63" s="74"/>
      <c r="H63" s="74"/>
      <c r="I63" s="74"/>
      <c r="J63" s="74"/>
      <c r="K63" s="166">
        <f>AF49+AF52</f>
        <v>0</v>
      </c>
      <c r="L63" s="166"/>
      <c r="M63" s="166"/>
      <c r="N63" s="166"/>
      <c r="O63" s="167" t="str">
        <f t="shared" si="1"/>
        <v/>
      </c>
      <c r="P63" s="167"/>
      <c r="Q63" s="167"/>
      <c r="R63" s="66"/>
      <c r="AJ63" s="8"/>
    </row>
    <row r="64" spans="2:36" ht="11.1" customHeight="1" x14ac:dyDescent="0.25">
      <c r="B64" s="8"/>
      <c r="C64" s="8"/>
      <c r="D64" s="64"/>
      <c r="E64" s="75" t="s">
        <v>50</v>
      </c>
      <c r="F64" s="75"/>
      <c r="G64" s="75"/>
      <c r="H64" s="75"/>
      <c r="I64" s="75"/>
      <c r="J64" s="75"/>
      <c r="K64" s="164">
        <f>SUM(K58:N63)</f>
        <v>0</v>
      </c>
      <c r="L64" s="164"/>
      <c r="M64" s="164"/>
      <c r="N64" s="164"/>
      <c r="O64" s="177">
        <f>SUM(O58:Q63)</f>
        <v>0</v>
      </c>
      <c r="P64" s="177"/>
      <c r="Q64" s="177"/>
      <c r="R64" s="67"/>
      <c r="S64" s="8" t="s">
        <v>61</v>
      </c>
      <c r="T64" s="168"/>
      <c r="U64" s="168"/>
      <c r="V64" s="168"/>
      <c r="W64" s="168"/>
      <c r="X64" s="168"/>
      <c r="Y64" s="168"/>
      <c r="Z64" s="168"/>
      <c r="AA64" s="168"/>
      <c r="AJ64" s="8"/>
    </row>
    <row r="65" spans="2:36" ht="5.25" customHeight="1" x14ac:dyDescent="0.25">
      <c r="B65" s="8"/>
      <c r="C65" s="8"/>
      <c r="D65" s="64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8"/>
    </row>
    <row r="71" spans="2:36" hidden="1" x14ac:dyDescent="0.25">
      <c r="D71" s="1" t="s">
        <v>57</v>
      </c>
      <c r="L71" s="1" t="s">
        <v>56</v>
      </c>
    </row>
    <row r="72" spans="2:36" hidden="1" x14ac:dyDescent="0.25">
      <c r="D72" s="69"/>
      <c r="E72" s="69"/>
      <c r="F72" s="69"/>
      <c r="G72" s="69"/>
      <c r="H72" s="69"/>
      <c r="I72" s="69"/>
      <c r="J72" s="69"/>
      <c r="K72" s="69"/>
      <c r="L72" s="70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</row>
    <row r="73" spans="2:36" hidden="1" x14ac:dyDescent="0.25">
      <c r="D73" s="71" t="s">
        <v>53</v>
      </c>
      <c r="E73" s="70"/>
      <c r="F73" s="70"/>
      <c r="G73" s="70"/>
      <c r="H73" s="70"/>
      <c r="I73" s="70"/>
      <c r="J73" s="70"/>
      <c r="K73" s="70"/>
      <c r="L73" s="70" t="s">
        <v>58</v>
      </c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2:36" hidden="1" x14ac:dyDescent="0.25">
      <c r="D74" s="71" t="s">
        <v>52</v>
      </c>
      <c r="E74" s="70"/>
      <c r="F74" s="70"/>
      <c r="G74" s="70"/>
      <c r="H74" s="70"/>
      <c r="I74" s="70"/>
      <c r="J74" s="70"/>
      <c r="K74" s="70"/>
      <c r="L74" s="70" t="s">
        <v>59</v>
      </c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2:36" hidden="1" x14ac:dyDescent="0.25">
      <c r="D75" s="71" t="s">
        <v>54</v>
      </c>
      <c r="E75" s="70"/>
      <c r="F75" s="70"/>
      <c r="G75" s="70"/>
      <c r="H75" s="70"/>
      <c r="I75" s="70"/>
      <c r="J75" s="70"/>
      <c r="K75" s="70"/>
      <c r="L75" s="70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</row>
    <row r="76" spans="2:36" x14ac:dyDescent="0.25">
      <c r="D76" s="70"/>
      <c r="E76" s="70"/>
      <c r="F76" s="70"/>
      <c r="G76" s="70"/>
      <c r="H76" s="70"/>
      <c r="I76" s="70"/>
      <c r="J76" s="70"/>
      <c r="K76" s="70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</row>
    <row r="77" spans="2:36" x14ac:dyDescent="0.25">
      <c r="D77" s="70"/>
      <c r="E77" s="70"/>
      <c r="F77" s="70"/>
      <c r="G77" s="70"/>
      <c r="H77" s="70"/>
      <c r="I77" s="70"/>
      <c r="J77" s="70"/>
      <c r="K77" s="70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</row>
    <row r="78" spans="2:36" x14ac:dyDescent="0.25">
      <c r="D78" s="70"/>
      <c r="E78" s="70"/>
      <c r="F78" s="70"/>
      <c r="G78" s="70"/>
      <c r="H78" s="70"/>
      <c r="I78" s="70"/>
      <c r="J78" s="70"/>
      <c r="K78" s="70"/>
    </row>
  </sheetData>
  <sheetProtection algorithmName="SHA-512" hashValue="zF/tIQsDQ3TqlP/YmAUx4AEtfZCvLLkekyg9ulNY20xRdj2WzCTfAtwvitdbHRavV7HGsTy6/tifj8uDlHIq0g==" saltValue="QeXjuCxMWUKOOCSRMbBnMQ==" spinCount="100000" sheet="1" objects="1" scenarios="1"/>
  <mergeCells count="175">
    <mergeCell ref="C25:D25"/>
    <mergeCell ref="AF25:AI25"/>
    <mergeCell ref="O64:Q64"/>
    <mergeCell ref="T25:AA25"/>
    <mergeCell ref="AB25:AE25"/>
    <mergeCell ref="T53:AA53"/>
    <mergeCell ref="AB53:AE53"/>
    <mergeCell ref="AF53:AI53"/>
    <mergeCell ref="AB54:AE54"/>
    <mergeCell ref="AF54:AI54"/>
    <mergeCell ref="K58:N58"/>
    <mergeCell ref="O58:Q58"/>
    <mergeCell ref="AF49:AI49"/>
    <mergeCell ref="K63:N63"/>
    <mergeCell ref="O63:Q63"/>
    <mergeCell ref="K64:N64"/>
    <mergeCell ref="W62:AI62"/>
    <mergeCell ref="K59:N59"/>
    <mergeCell ref="O59:Q59"/>
    <mergeCell ref="K60:N60"/>
    <mergeCell ref="O60:Q60"/>
    <mergeCell ref="K61:N61"/>
    <mergeCell ref="O61:Q61"/>
    <mergeCell ref="K62:N62"/>
    <mergeCell ref="O62:Q62"/>
    <mergeCell ref="T64:AA64"/>
    <mergeCell ref="C50:D50"/>
    <mergeCell ref="T50:AA50"/>
    <mergeCell ref="C51:D51"/>
    <mergeCell ref="C52:D52"/>
    <mergeCell ref="I52:R52"/>
    <mergeCell ref="T52:AA52"/>
    <mergeCell ref="AB52:AE52"/>
    <mergeCell ref="AF52:AI52"/>
    <mergeCell ref="C48:D48"/>
    <mergeCell ref="T48:AA48"/>
    <mergeCell ref="C49:D49"/>
    <mergeCell ref="I49:R49"/>
    <mergeCell ref="T49:AA49"/>
    <mergeCell ref="AB49:AE49"/>
    <mergeCell ref="C46:D46"/>
    <mergeCell ref="T46:AA46"/>
    <mergeCell ref="AB46:AE46"/>
    <mergeCell ref="AF46:AI46"/>
    <mergeCell ref="C47:D47"/>
    <mergeCell ref="T47:AA47"/>
    <mergeCell ref="AB47:AE47"/>
    <mergeCell ref="AF47:AI47"/>
    <mergeCell ref="C44:D44"/>
    <mergeCell ref="T44:AA44"/>
    <mergeCell ref="AB44:AE44"/>
    <mergeCell ref="AF44:AI44"/>
    <mergeCell ref="C45:D45"/>
    <mergeCell ref="T45:AA45"/>
    <mergeCell ref="AB45:AE45"/>
    <mergeCell ref="AF45:AI45"/>
    <mergeCell ref="C40:D40"/>
    <mergeCell ref="T40:AA40"/>
    <mergeCell ref="AB40:AE40"/>
    <mergeCell ref="AF40:AI40"/>
    <mergeCell ref="C41:D41"/>
    <mergeCell ref="T41:AA41"/>
    <mergeCell ref="AB41:AE41"/>
    <mergeCell ref="AF41:AI41"/>
    <mergeCell ref="C38:D38"/>
    <mergeCell ref="T38:AA38"/>
    <mergeCell ref="AB38:AE38"/>
    <mergeCell ref="AF38:AI38"/>
    <mergeCell ref="C39:D39"/>
    <mergeCell ref="T39:AA39"/>
    <mergeCell ref="AB39:AE39"/>
    <mergeCell ref="AF39:AI39"/>
    <mergeCell ref="C36:D36"/>
    <mergeCell ref="T36:AA36"/>
    <mergeCell ref="AB36:AE36"/>
    <mergeCell ref="AF36:AI36"/>
    <mergeCell ref="C37:D37"/>
    <mergeCell ref="T37:AA37"/>
    <mergeCell ref="AB37:AE37"/>
    <mergeCell ref="AF37:AI37"/>
    <mergeCell ref="C34:D34"/>
    <mergeCell ref="T34:AA34"/>
    <mergeCell ref="AB34:AE34"/>
    <mergeCell ref="AF34:AI34"/>
    <mergeCell ref="C35:D35"/>
    <mergeCell ref="T35:AA35"/>
    <mergeCell ref="AB35:AE35"/>
    <mergeCell ref="AF35:AI35"/>
    <mergeCell ref="C32:D32"/>
    <mergeCell ref="T32:AA32"/>
    <mergeCell ref="AB32:AE32"/>
    <mergeCell ref="AF32:AI32"/>
    <mergeCell ref="C33:D33"/>
    <mergeCell ref="T33:AA33"/>
    <mergeCell ref="AB33:AE33"/>
    <mergeCell ref="AF33:AI33"/>
    <mergeCell ref="C30:D30"/>
    <mergeCell ref="T30:AA30"/>
    <mergeCell ref="AB30:AE30"/>
    <mergeCell ref="AF30:AI30"/>
    <mergeCell ref="C31:D31"/>
    <mergeCell ref="T31:AA31"/>
    <mergeCell ref="AB31:AE31"/>
    <mergeCell ref="AF31:AI31"/>
    <mergeCell ref="C28:D28"/>
    <mergeCell ref="T28:AA28"/>
    <mergeCell ref="AB28:AE28"/>
    <mergeCell ref="AF28:AI28"/>
    <mergeCell ref="C29:D29"/>
    <mergeCell ref="T29:AA29"/>
    <mergeCell ref="AB29:AE29"/>
    <mergeCell ref="AF29:AI29"/>
    <mergeCell ref="C26:D26"/>
    <mergeCell ref="T26:AA26"/>
    <mergeCell ref="AB26:AE26"/>
    <mergeCell ref="AF26:AI26"/>
    <mergeCell ref="C27:D27"/>
    <mergeCell ref="T27:AA27"/>
    <mergeCell ref="AB27:AE27"/>
    <mergeCell ref="AF27:AI27"/>
    <mergeCell ref="C23:D23"/>
    <mergeCell ref="T23:AA23"/>
    <mergeCell ref="AB23:AE23"/>
    <mergeCell ref="AF23:AI23"/>
    <mergeCell ref="C24:D24"/>
    <mergeCell ref="T24:AA24"/>
    <mergeCell ref="AB24:AE24"/>
    <mergeCell ref="AF24:AI24"/>
    <mergeCell ref="C21:D21"/>
    <mergeCell ref="T21:AA21"/>
    <mergeCell ref="AB21:AE21"/>
    <mergeCell ref="AF21:AI21"/>
    <mergeCell ref="C22:D22"/>
    <mergeCell ref="T22:AA22"/>
    <mergeCell ref="AB22:AE22"/>
    <mergeCell ref="AF22:AI22"/>
    <mergeCell ref="T19:AA19"/>
    <mergeCell ref="AB19:AE19"/>
    <mergeCell ref="AF19:AI19"/>
    <mergeCell ref="C20:D20"/>
    <mergeCell ref="T20:AA20"/>
    <mergeCell ref="AB20:AE20"/>
    <mergeCell ref="AF20:AI20"/>
    <mergeCell ref="C17:D17"/>
    <mergeCell ref="T17:AA17"/>
    <mergeCell ref="AB17:AE17"/>
    <mergeCell ref="AF17:AI17"/>
    <mergeCell ref="C18:D18"/>
    <mergeCell ref="T18:AA18"/>
    <mergeCell ref="AB18:AE18"/>
    <mergeCell ref="AF18:AI18"/>
    <mergeCell ref="C42:D42"/>
    <mergeCell ref="C43:D43"/>
    <mergeCell ref="AB43:AE43"/>
    <mergeCell ref="AB42:AE42"/>
    <mergeCell ref="T42:AA42"/>
    <mergeCell ref="T43:AA43"/>
    <mergeCell ref="AF42:AI42"/>
    <mergeCell ref="AF43:AI43"/>
    <mergeCell ref="C5:AI5"/>
    <mergeCell ref="AB8:AI8"/>
    <mergeCell ref="AB9:AI9"/>
    <mergeCell ref="AB10:AI10"/>
    <mergeCell ref="C13:AI13"/>
    <mergeCell ref="E15:S16"/>
    <mergeCell ref="AB15:AE16"/>
    <mergeCell ref="AF15:AI16"/>
    <mergeCell ref="I7:S7"/>
    <mergeCell ref="AB7:AI7"/>
    <mergeCell ref="I9:S9"/>
    <mergeCell ref="I10:S10"/>
    <mergeCell ref="T15:AA16"/>
    <mergeCell ref="K8:S8"/>
    <mergeCell ref="I8:J8"/>
    <mergeCell ref="C19:D19"/>
  </mergeCells>
  <conditionalFormatting sqref="AI51">
    <cfRule type="cellIs" dxfId="3" priority="3" operator="greaterThan">
      <formula>1500</formula>
    </cfRule>
  </conditionalFormatting>
  <conditionalFormatting sqref="AI48">
    <cfRule type="cellIs" dxfId="2" priority="4" operator="greaterThan">
      <formula>1500</formula>
    </cfRule>
  </conditionalFormatting>
  <conditionalFormatting sqref="AF54">
    <cfRule type="cellIs" dxfId="1" priority="2" operator="greaterThan">
      <formula>15000</formula>
    </cfRule>
  </conditionalFormatting>
  <conditionalFormatting sqref="AJ18">
    <cfRule type="cellIs" dxfId="0" priority="1" operator="greaterThan">
      <formula>0.4</formula>
    </cfRule>
  </conditionalFormatting>
  <dataValidations count="32">
    <dataValidation type="decimal" operator="lessThan" allowBlank="1" showInputMessage="1" showErrorMessage="1" errorTitle="ERROR" error="The sum of Property Maintenance Fees and Administration Fees may not exceed $3,000.00." sqref="AM46" xr:uid="{00000000-0002-0000-0000-000000000000}">
      <formula1>3000</formula1>
    </dataValidation>
    <dataValidation allowBlank="1" showInputMessage="1" showErrorMessage="1" promptTitle="VENDOR" prompt="Enter the name of the entity/individual that provided the service." sqref="T15:AA16" xr:uid="{00000000-0002-0000-0000-000001000000}"/>
    <dataValidation type="whole" operator="lessThan" allowBlank="1" showInputMessage="1" showErrorMessage="1" errorTitle="LEGAL FEES TO CLEAR TITLE" error="May not exceed $400.00." promptTitle="PRE-DEMOLITION COSTS" prompt="Legal Fees to Clear Title" sqref="AF22:AI22" xr:uid="{00000000-0002-0000-0000-000002000000}">
      <formula1>401</formula1>
    </dataValidation>
    <dataValidation type="decimal" operator="lessThan" allowBlank="1" showInputMessage="1" showErrorMessage="1" errorTitle="PRE-DEMOLITION TITLE WORK" error="May not exceed $300.00." promptTitle="PRE-DEMOLITION COSTS" prompt="Pre-Demolition Title Work" sqref="AF19:AI19" xr:uid="{00000000-0002-0000-0000-000003000000}">
      <formula1>300.01</formula1>
    </dataValidation>
    <dataValidation type="decimal" operator="lessThan" allowBlank="1" showInputMessage="1" showErrorMessage="1" errorTitle="ACQUISITION" error="May not exceed $6,000.00." promptTitle="ACQUISITION COSTS" prompt="Acquisition Costs" sqref="AF17:AI17" xr:uid="{00000000-0002-0000-0000-000004000000}">
      <formula1>6000.01</formula1>
    </dataValidation>
    <dataValidation type="decimal" operator="lessThan" allowBlank="1" showInputMessage="1" showErrorMessage="1" errorTitle="APPRAISAL FEE" error="May not exceed $350.00." promptTitle="PRE-DEMOLITION COSTS" prompt="Appraisal Fee" sqref="AF20:AI20" xr:uid="{00000000-0002-0000-0000-000005000000}">
      <formula1>350.01</formula1>
    </dataValidation>
    <dataValidation type="decimal" operator="lessThan" allowBlank="1" showInputMessage="1" showErrorMessage="1" errorTitle="PROPERTY MAINTENANCE FEES" error="May not exceed $3,000.00." promptTitle="POST DEMOLITION COSTS" prompt="Property Maintenance Fees" sqref="AF46:AI46" xr:uid="{00000000-0002-0000-0000-000006000000}">
      <formula1>3000.01</formula1>
    </dataValidation>
    <dataValidation allowBlank="1" showInputMessage="1" showErrorMessage="1" promptTitle="POST DEMOLITION COSTS" prompt="Administration Fee" sqref="AF47:AI47" xr:uid="{00000000-0002-0000-0000-000007000000}"/>
    <dataValidation allowBlank="1" showInputMessage="1" showErrorMessage="1" promptTitle="BEP ELIGIBLE COST" prompt="Allowable Reimbursable Costs" sqref="AF15:AI16" xr:uid="{00000000-0002-0000-0000-000008000000}"/>
    <dataValidation allowBlank="1" showInputMessage="1" showErrorMessage="1" promptTitle="ACQUISITION COSTS" prompt="Payoff Back Taxes" sqref="AF18:AI18" xr:uid="{00000000-0002-0000-0000-000009000000}"/>
    <dataValidation allowBlank="1" showInputMessage="1" showErrorMessage="1" promptTitle="PRE-DEMOLITION COSTS" prompt="Survey" sqref="AF21:AI21" xr:uid="{00000000-0002-0000-0000-00000A000000}"/>
    <dataValidation allowBlank="1" showInputMessage="1" showErrorMessage="1" promptTitle="PRE-DEMOLITION COSTS" prompt="Recording Fees" sqref="AF23:AI23" xr:uid="{00000000-0002-0000-0000-00000B000000}"/>
    <dataValidation allowBlank="1" showInputMessage="1" showErrorMessage="1" promptTitle="PRE-DEMOLITION COSTS" prompt="Closing Fees" sqref="AF24:AF25 AG24:AI24" xr:uid="{00000000-0002-0000-0000-00000C000000}"/>
    <dataValidation allowBlank="1" showInputMessage="1" showErrorMessage="1" promptTitle="PRE-DEMOLITION COSTS" prompt="Legal Notice and Advertisement for Bids" sqref="AF26:AI26" xr:uid="{00000000-0002-0000-0000-00000D000000}"/>
    <dataValidation allowBlank="1" showInputMessage="1" showErrorMessage="1" promptTitle="PRE-DEMOLITION COSTS" prompt="Architectural Engineering Costs and Estimates" sqref="AF27:AI27" xr:uid="{00000000-0002-0000-0000-00000E000000}"/>
    <dataValidation allowBlank="1" showInputMessage="1" showErrorMessage="1" promptTitle="PRE-DEMOLITION COSTS" prompt="Permit Fees" sqref="AF28:AI28" xr:uid="{00000000-0002-0000-0000-00000F000000}"/>
    <dataValidation allowBlank="1" showInputMessage="1" showErrorMessage="1" promptTitle="PRE-DEMOLITION COSTS" prompt="Asbestos Testing" sqref="AF29:AI29" xr:uid="{00000000-0002-0000-0000-000010000000}"/>
    <dataValidation allowBlank="1" showInputMessage="1" showErrorMessage="1" promptTitle="DEMOLITION COSTS" prompt="Demolition of Residential Structure" sqref="AF30:AI30" xr:uid="{00000000-0002-0000-0000-000011000000}"/>
    <dataValidation allowBlank="1" showInputMessage="1" showErrorMessage="1" promptTitle="DEMOLITION COSTS" prompt="Removal of Other Structure" sqref="AF31:AI31" xr:uid="{00000000-0002-0000-0000-000012000000}"/>
    <dataValidation allowBlank="1" showInputMessage="1" showErrorMessage="1" promptTitle="DEMOLITION COSTS" prompt="Removal of Debris" sqref="AF32:AI32" xr:uid="{00000000-0002-0000-0000-000013000000}"/>
    <dataValidation allowBlank="1" showInputMessage="1" showErrorMessage="1" promptTitle="DEMOLITION COSTS" prompt="Removal of Materials/Refuse" sqref="AF33:AI33" xr:uid="{00000000-0002-0000-0000-000014000000}"/>
    <dataValidation allowBlank="1" showInputMessage="1" showErrorMessage="1" promptTitle="DEMOLITION COSTS" prompt="Removal of Asbestos" sqref="AF34:AI34" xr:uid="{00000000-0002-0000-0000-000015000000}"/>
    <dataValidation allowBlank="1" showInputMessage="1" showErrorMessage="1" promptTitle="DEMOLITION COSTS" prompt="Removal of Lead Paint" sqref="AF35:AI35" xr:uid="{00000000-0002-0000-0000-000016000000}"/>
    <dataValidation allowBlank="1" showInputMessage="1" showErrorMessage="1" promptTitle="DEMOLITION COSTS" prompt="Removal of Hazardous Materials" sqref="AF36:AI36" xr:uid="{00000000-0002-0000-0000-000017000000}"/>
    <dataValidation allowBlank="1" showInputMessage="1" showErrorMessage="1" promptTitle="DEMOLITION COSTS" prompt="Removal of underground storage tanks" sqref="AF37:AI37" xr:uid="{00000000-0002-0000-0000-000018000000}"/>
    <dataValidation allowBlank="1" showInputMessage="1" showErrorMessage="1" promptTitle="DEMOLITION COSTS" prompt="Removal, filling of capping of septic systems and wells" sqref="AF38:AI38" xr:uid="{00000000-0002-0000-0000-000019000000}"/>
    <dataValidation allowBlank="1" showInputMessage="1" showErrorMessage="1" promptTitle="DEMOLITION COSTS" prompt="Removal of debris and garbage from illegal dumping" sqref="AF39:AI39" xr:uid="{00000000-0002-0000-0000-00001A000000}"/>
    <dataValidation allowBlank="1" showInputMessage="1" showErrorMessage="1" promptTitle="GREENING COSTS" prompt="Deposit of Backfill Materials" sqref="AF40:AI40" xr:uid="{00000000-0002-0000-0000-00001B000000}"/>
    <dataValidation allowBlank="1" showInputMessage="1" showErrorMessage="1" promptTitle="GREENING COSTS" prompt="Additional greening and/or improvement post demolition" sqref="AF44:AI44" xr:uid="{00000000-0002-0000-0000-00001C000000}"/>
    <dataValidation allowBlank="1" showInputMessage="1" showErrorMessage="1" promptTitle="POST DEMOLITION COSTS" prompt="Annual Property Taxes" sqref="AF45:AI45" xr:uid="{00000000-0002-0000-0000-00001D000000}"/>
    <dataValidation allowBlank="1" showInputMessage="1" showErrorMessage="1" promptTitle="GREENING COSTS" prompt="Seeding of the Site" sqref="AF41:AI41 AF43:AI43" xr:uid="{00000000-0002-0000-0000-00001E000000}"/>
    <dataValidation allowBlank="1" showInputMessage="1" showErrorMessage="1" promptTitle="GREENING COSTS" prompt="Grading of the Demolition Site" sqref="AF42:AI42" xr:uid="{00000000-0002-0000-0000-00001F000000}"/>
  </dataValidations>
  <pageMargins left="0.5" right="0.5" top="1.25" bottom="0.5" header="0.3" footer="0.3"/>
  <pageSetup scale="98" orientation="portrait" r:id="rId1"/>
  <headerFooter>
    <oddHeader>&amp;L&amp;9&amp;G
MISSISSIPPI HOME CORPORATION
BLIGHT ELIMINATION PROGRAM</oddHeader>
    <oddFooter>&amp;L&amp;8&amp;K01+030HHF/BEP Form 0210 (Rev. 06.20.18)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27</xdr:col>
                    <xdr:colOff>0</xdr:colOff>
                    <xdr:row>6</xdr:row>
                    <xdr:rowOff>152400</xdr:rowOff>
                  </from>
                  <to>
                    <xdr:col>35</xdr:col>
                    <xdr:colOff>76200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27</xdr:col>
                    <xdr:colOff>0</xdr:colOff>
                    <xdr:row>5</xdr:row>
                    <xdr:rowOff>142875</xdr:rowOff>
                  </from>
                  <to>
                    <xdr:col>35</xdr:col>
                    <xdr:colOff>76200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</vt:lpstr>
      <vt:lpstr>'P1'!Print_Area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Coleman</dc:creator>
  <cp:lastModifiedBy>Lisa Coleman</cp:lastModifiedBy>
  <cp:lastPrinted>2018-06-20T16:17:58Z</cp:lastPrinted>
  <dcterms:created xsi:type="dcterms:W3CDTF">2017-10-23T20:36:18Z</dcterms:created>
  <dcterms:modified xsi:type="dcterms:W3CDTF">2018-06-20T16:22:31Z</dcterms:modified>
</cp:coreProperties>
</file>